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iegomaya/Desktop/4to semestre MSc Engineering and Management/Tesis Maestria/CHAPTER 4/Financial Data COMPANIES/"/>
    </mc:Choice>
  </mc:AlternateContent>
  <xr:revisionPtr revIDLastSave="0" documentId="13_ncr:1_{C5F5D6E5-446C-EF4A-9BB0-A160F602C36D}" xr6:coauthVersionLast="47" xr6:coauthVersionMax="47" xr10:uidLastSave="{00000000-0000-0000-0000-000000000000}"/>
  <bookViews>
    <workbookView xWindow="0" yWindow="500" windowWidth="27320" windowHeight="13860" activeTab="4" xr2:uid="{00000000-000D-0000-FFFF-FFFF00000000}"/>
  </bookViews>
  <sheets>
    <sheet name="Cover" sheetId="1" r:id="rId1"/>
    <sheet name="Balance sheet" sheetId="2" r:id="rId2"/>
    <sheet name="Profit &amp; loss account" sheetId="3" r:id="rId3"/>
    <sheet name="Hoja1" sheetId="5" r:id="rId4"/>
    <sheet name="Global ratios" sheetId="4" r:id="rId5"/>
  </sheets>
  <externalReferences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49" i="5" l="1"/>
  <c r="Q49" i="5"/>
  <c r="P49" i="5"/>
  <c r="O49" i="5"/>
  <c r="N49" i="5"/>
  <c r="M49" i="5"/>
  <c r="L49" i="5"/>
  <c r="K49" i="5"/>
  <c r="J49" i="5"/>
  <c r="I49" i="5"/>
  <c r="R48" i="5"/>
  <c r="Q48" i="5"/>
  <c r="P48" i="5"/>
  <c r="O48" i="5"/>
  <c r="N48" i="5"/>
  <c r="M48" i="5"/>
  <c r="L48" i="5"/>
  <c r="K48" i="5"/>
  <c r="J48" i="5"/>
  <c r="I48" i="5"/>
  <c r="R47" i="5"/>
  <c r="Q47" i="5"/>
  <c r="P47" i="5"/>
  <c r="O47" i="5"/>
  <c r="N47" i="5"/>
  <c r="M47" i="5"/>
  <c r="L47" i="5"/>
  <c r="K47" i="5"/>
  <c r="J47" i="5"/>
  <c r="I47" i="5"/>
  <c r="R46" i="5"/>
  <c r="Q46" i="5"/>
  <c r="P46" i="5"/>
  <c r="O46" i="5"/>
  <c r="N46" i="5"/>
  <c r="M46" i="5"/>
  <c r="L46" i="5"/>
  <c r="K46" i="5"/>
  <c r="J46" i="5"/>
  <c r="I46" i="5"/>
  <c r="O45" i="5"/>
  <c r="N45" i="5"/>
  <c r="M45" i="5"/>
  <c r="L45" i="5"/>
  <c r="K45" i="5"/>
  <c r="J45" i="5"/>
  <c r="I45" i="5"/>
  <c r="K37" i="5"/>
  <c r="P45" i="5" s="1"/>
  <c r="J37" i="5"/>
  <c r="Q45" i="5" s="1"/>
  <c r="I37" i="5"/>
  <c r="R45" i="5" s="1"/>
</calcChain>
</file>

<file path=xl/sharedStrings.xml><?xml version="1.0" encoding="utf-8"?>
<sst xmlns="http://schemas.openxmlformats.org/spreadsheetml/2006/main" count="340" uniqueCount="111">
  <si>
    <t>JACOBS DOUWE EGBERTS B.V.</t>
  </si>
  <si>
    <t>Active</t>
  </si>
  <si>
    <t>AMSTERDAM, Netherlands</t>
  </si>
  <si>
    <t>The Global Ultimate Owner of this controlled subsidiary is AGNATEN SE</t>
  </si>
  <si>
    <t>BvD ID n°NL60612568</t>
  </si>
  <si>
    <t>Consolidated, Local registry filing</t>
  </si>
  <si>
    <t>Exported on 24/01/2023
Data Update 331,003 (22/01/2023)
Ⓒ Bureau van Dijk 2023</t>
  </si>
  <si>
    <t>Balance sheet</t>
  </si>
  <si>
    <t>m USD</t>
  </si>
  <si>
    <t>12 months</t>
  </si>
  <si>
    <t>Local GAAP</t>
  </si>
  <si>
    <t>Exchange rate: EUR/USD</t>
  </si>
  <si>
    <t>Assets</t>
  </si>
  <si>
    <t>Fixed assets</t>
  </si>
  <si>
    <t xml:space="preserve"> ∟ Intangible fixed assets</t>
  </si>
  <si>
    <t xml:space="preserve"> ∟ Tangible fixed assets</t>
  </si>
  <si>
    <t xml:space="preserve"> ∟ Other fixed assets</t>
  </si>
  <si>
    <t>Current assets</t>
  </si>
  <si>
    <t xml:space="preserve"> ∟ Stock</t>
  </si>
  <si>
    <t xml:space="preserve"> ∟ Debtors</t>
  </si>
  <si>
    <t xml:space="preserve"> ∟ Other current assets</t>
  </si>
  <si>
    <t xml:space="preserve"> ∟ Cash &amp; cash equivalent</t>
  </si>
  <si>
    <t>Total assets</t>
  </si>
  <si>
    <t>Liabilities &amp; equity</t>
  </si>
  <si>
    <t>Shareholders funds</t>
  </si>
  <si>
    <t xml:space="preserve"> ∟ Capital</t>
  </si>
  <si>
    <t>n.a.</t>
  </si>
  <si>
    <t xml:space="preserve"> ∟ Other shareholders funds</t>
  </si>
  <si>
    <t>Non-current liabilities</t>
  </si>
  <si>
    <t xml:space="preserve"> ∟ Long term debt</t>
  </si>
  <si>
    <t xml:space="preserve"> ∟ Other non-current liabilities</t>
  </si>
  <si>
    <t xml:space="preserve"> ∟ Provisions</t>
  </si>
  <si>
    <t>Current liabilities</t>
  </si>
  <si>
    <t xml:space="preserve"> ∟ Loans</t>
  </si>
  <si>
    <t xml:space="preserve"> ∟ Creditors</t>
  </si>
  <si>
    <t xml:space="preserve"> ∟ Other current liabilities</t>
  </si>
  <si>
    <t>Total shareh. funds &amp; liab.</t>
  </si>
  <si>
    <t>Memo lines</t>
  </si>
  <si>
    <t xml:space="preserve"> ∟ Working capital</t>
  </si>
  <si>
    <t xml:space="preserve"> ∟ Net current assets</t>
  </si>
  <si>
    <t xml:space="preserve"> ∟ Enterprise value</t>
  </si>
  <si>
    <t xml:space="preserve"> ∟ Number of employees</t>
  </si>
  <si>
    <t>Profit &amp; loss account</t>
  </si>
  <si>
    <t xml:space="preserve"> ∟ Operating revenue (Turnover)</t>
  </si>
  <si>
    <t xml:space="preserve"> ∟ Sales</t>
  </si>
  <si>
    <t xml:space="preserve"> ∟ Costs of goods sold</t>
  </si>
  <si>
    <t xml:space="preserve"> ∟ Gross profit</t>
  </si>
  <si>
    <t xml:space="preserve"> ∟ Other operating expenses</t>
  </si>
  <si>
    <t xml:space="preserve"> ∟ Operating P/L [=EBIT]</t>
  </si>
  <si>
    <t xml:space="preserve"> ∟ Financial P/L</t>
  </si>
  <si>
    <t xml:space="preserve"> ∟ Financial revenue</t>
  </si>
  <si>
    <t xml:space="preserve"> ∟ Financial expenses</t>
  </si>
  <si>
    <t xml:space="preserve"> ∟ P/L before tax</t>
  </si>
  <si>
    <t xml:space="preserve"> ∟ Taxation</t>
  </si>
  <si>
    <t xml:space="preserve"> ∟ P/L after tax</t>
  </si>
  <si>
    <t xml:space="preserve"> ∟ Extr. and other P/L</t>
  </si>
  <si>
    <t xml:space="preserve"> ∟ Extr. and other revenue</t>
  </si>
  <si>
    <t xml:space="preserve"> ∟ Extr. and other expenses</t>
  </si>
  <si>
    <t xml:space="preserve"> ∟ P/L for period [=Net income]</t>
  </si>
  <si>
    <t xml:space="preserve"> ∟ Export revenue</t>
  </si>
  <si>
    <t xml:space="preserve"> ∟ Material costs</t>
  </si>
  <si>
    <t xml:space="preserve"> ∟ Costs of employees</t>
  </si>
  <si>
    <t xml:space="preserve"> ∟ Depreciation &amp; Amortization</t>
  </si>
  <si>
    <t xml:space="preserve"> ∟ Other operating items</t>
  </si>
  <si>
    <t xml:space="preserve"> ∟ Interest paid</t>
  </si>
  <si>
    <t xml:space="preserve"> ∟ Research &amp; Development expenses</t>
  </si>
  <si>
    <t xml:space="preserve"> ∟ Cash flow</t>
  </si>
  <si>
    <t xml:space="preserve"> ∟ Added value</t>
  </si>
  <si>
    <t xml:space="preserve"> ∟ EBITDA</t>
  </si>
  <si>
    <t>Global ratios</t>
  </si>
  <si>
    <t>Profitability ratios</t>
  </si>
  <si>
    <t xml:space="preserve"> ∟ ROE using P/L before tax (%)</t>
  </si>
  <si>
    <t xml:space="preserve"> ∟ ROCE using P/L before tax (%)</t>
  </si>
  <si>
    <t xml:space="preserve"> ∟ ROA using P/L before tax (%)</t>
  </si>
  <si>
    <t xml:space="preserve"> ∟ ROE using Net income (%)</t>
  </si>
  <si>
    <t xml:space="preserve"> ∟ ROCE using Net income (%)</t>
  </si>
  <si>
    <t xml:space="preserve"> ∟ ROA using Net income (%)</t>
  </si>
  <si>
    <t xml:space="preserve"> ∟ Profit margin (%)</t>
  </si>
  <si>
    <t xml:space="preserve"> ∟ Gross margin (%)</t>
  </si>
  <si>
    <t xml:space="preserve"> ∟ EBITDA margin (%)</t>
  </si>
  <si>
    <t xml:space="preserve"> ∟ EBIT margin (%)</t>
  </si>
  <si>
    <t xml:space="preserve"> ∟ Cash flow / Operating revenue (%)</t>
  </si>
  <si>
    <t xml:space="preserve"> ∟ Enterprise value / EBITDA (x)</t>
  </si>
  <si>
    <t xml:space="preserve"> ∟ Market cap / Cash flow from operations (x)</t>
  </si>
  <si>
    <t>Operational ratios</t>
  </si>
  <si>
    <t xml:space="preserve"> ∟ Net assets turnover (x)</t>
  </si>
  <si>
    <t xml:space="preserve"> ∟ Interest cover (x)</t>
  </si>
  <si>
    <t xml:space="preserve"> ∟ Stock turnover (x)</t>
  </si>
  <si>
    <t xml:space="preserve"> ∟ Collection period (days)</t>
  </si>
  <si>
    <t xml:space="preserve"> ∟ Credit period (days)</t>
  </si>
  <si>
    <t xml:space="preserve"> ∟ Export revenue / Operating revenue (%)</t>
  </si>
  <si>
    <t xml:space="preserve"> ∟ R&amp;D expenses / Operating revenue (%)</t>
  </si>
  <si>
    <t>Structure ratios</t>
  </si>
  <si>
    <t xml:space="preserve"> ∟ Current ratio (x)</t>
  </si>
  <si>
    <t xml:space="preserve"> ∟ Liquidity ratio (x)</t>
  </si>
  <si>
    <t xml:space="preserve"> ∟ Shareholders liquidity ratio (x)</t>
  </si>
  <si>
    <t xml:space="preserve"> ∟ Solvency ratio (Asset based) (%)</t>
  </si>
  <si>
    <t xml:space="preserve"> ∟ Solvency ratio (Liability based) (%)</t>
  </si>
  <si>
    <t>n.s.</t>
  </si>
  <si>
    <t xml:space="preserve"> ∟ Gearing (%)</t>
  </si>
  <si>
    <t>Per employee ratios</t>
  </si>
  <si>
    <t xml:space="preserve"> ∟ Profit per employee (th)</t>
  </si>
  <si>
    <t xml:space="preserve"> ∟ Operating revenue per employee (th)</t>
  </si>
  <si>
    <t xml:space="preserve"> ∟ Costs of employees / Operating revenue (%)</t>
  </si>
  <si>
    <t xml:space="preserve"> ∟ Average cost of employee (th)</t>
  </si>
  <si>
    <t xml:space="preserve"> ∟ Shareholders funds per employee (th)</t>
  </si>
  <si>
    <t xml:space="preserve"> ∟ Working capital per employee (th)</t>
  </si>
  <si>
    <t xml:space="preserve"> ∟ Total assets per employee (th)</t>
  </si>
  <si>
    <t>Revenues</t>
  </si>
  <si>
    <t xml:space="preserve">Gross profit </t>
  </si>
  <si>
    <t>Net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</si>
</sst>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"/>
    <numFmt numFmtId="165" formatCode="#,##0.00000"/>
    <numFmt numFmtId="166" formatCode="###,##0"/>
  </numFmts>
  <fonts count="7" x14ac:knownFonts="1">
    <font>
      <sz val="11"/>
      <color rgb="FF000000"/>
      <name val="Calibri"/>
    </font>
    <font>
      <sz val="10"/>
      <color rgb="FF333333"/>
      <name val="Arial"/>
      <family val="2"/>
    </font>
    <font>
      <b/>
      <sz val="12"/>
      <color rgb="FF001489"/>
      <name val="Arial"/>
      <family val="2"/>
    </font>
    <font>
      <sz val="10"/>
      <color rgb="FF555555"/>
      <name val="Arial"/>
      <family val="2"/>
    </font>
    <font>
      <b/>
      <sz val="10"/>
      <color rgb="FF555555"/>
      <name val="Arial"/>
      <family val="2"/>
    </font>
    <font>
      <b/>
      <sz val="10"/>
      <color rgb="FF333333"/>
      <name val="Arial"/>
      <family val="2"/>
    </font>
    <font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rgb="FF555555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rgb="FFA0A0A0"/>
      </left>
      <right style="thin">
        <color rgb="FFA0A0A0"/>
      </right>
      <top style="thin">
        <color rgb="FFE87722"/>
      </top>
      <bottom style="thin">
        <color rgb="FFA0A0A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rgb="FFA0A0A0"/>
      </left>
      <right style="medium">
        <color indexed="64"/>
      </right>
      <top style="thin">
        <color rgb="FFA0A0A0"/>
      </top>
      <bottom style="thin">
        <color rgb="FFA0A0A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medium">
        <color indexed="64"/>
      </bottom>
      <diagonal/>
    </border>
    <border>
      <left style="thin">
        <color rgb="FFA0A0A0"/>
      </left>
      <right style="medium">
        <color indexed="64"/>
      </right>
      <top style="thin">
        <color rgb="FFA0A0A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0" xfId="0" applyFill="1"/>
    <xf numFmtId="0" fontId="0" fillId="3" borderId="0" xfId="0" applyFill="1"/>
    <xf numFmtId="164" fontId="1" fillId="2" borderId="0" xfId="0" applyNumberFormat="1" applyFont="1" applyFill="1" applyAlignment="1">
      <alignment horizontal="right" vertical="top"/>
    </xf>
    <xf numFmtId="0" fontId="1" fillId="2" borderId="0" xfId="0" applyFont="1" applyFill="1" applyAlignment="1">
      <alignment horizontal="right" vertical="top" wrapText="1"/>
    </xf>
    <xf numFmtId="0" fontId="3" fillId="3" borderId="0" xfId="0" applyFont="1" applyFill="1" applyAlignment="1">
      <alignment horizontal="left" vertical="center" wrapText="1"/>
    </xf>
    <xf numFmtId="165" fontId="1" fillId="2" borderId="0" xfId="0" applyNumberFormat="1" applyFont="1" applyFill="1" applyAlignment="1">
      <alignment horizontal="right" vertical="top"/>
    </xf>
    <xf numFmtId="0" fontId="3" fillId="3" borderId="2" xfId="0" applyFont="1" applyFill="1" applyBorder="1" applyAlignment="1">
      <alignment horizontal="left" vertical="center" wrapText="1"/>
    </xf>
    <xf numFmtId="166" fontId="1" fillId="3" borderId="2" xfId="0" applyNumberFormat="1" applyFont="1" applyFill="1" applyBorder="1" applyAlignment="1">
      <alignment horizontal="right" vertical="top"/>
    </xf>
    <xf numFmtId="0" fontId="4" fillId="3" borderId="3" xfId="0" applyFont="1" applyFill="1" applyBorder="1" applyAlignment="1">
      <alignment horizontal="right" vertical="center" wrapText="1"/>
    </xf>
    <xf numFmtId="166" fontId="5" fillId="2" borderId="3" xfId="0" applyNumberFormat="1" applyFont="1" applyFill="1" applyBorder="1" applyAlignment="1">
      <alignment horizontal="right" vertical="top"/>
    </xf>
    <xf numFmtId="0" fontId="1" fillId="3" borderId="2" xfId="0" applyFont="1" applyFill="1" applyBorder="1" applyAlignment="1">
      <alignment horizontal="right" vertical="top" wrapText="1"/>
    </xf>
    <xf numFmtId="3" fontId="1" fillId="3" borderId="2" xfId="0" applyNumberFormat="1" applyFont="1" applyFill="1" applyBorder="1" applyAlignment="1">
      <alignment horizontal="right" vertical="top"/>
    </xf>
    <xf numFmtId="4" fontId="1" fillId="3" borderId="2" xfId="0" applyNumberFormat="1" applyFont="1" applyFill="1" applyBorder="1" applyAlignment="1">
      <alignment horizontal="right" vertical="top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/>
    <xf numFmtId="0" fontId="0" fillId="2" borderId="1" xfId="0" applyFill="1" applyBorder="1"/>
    <xf numFmtId="0" fontId="1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left" vertical="top" wrapText="1"/>
    </xf>
    <xf numFmtId="0" fontId="0" fillId="4" borderId="4" xfId="0" applyFill="1" applyBorder="1"/>
    <xf numFmtId="0" fontId="6" fillId="4" borderId="5" xfId="0" applyFont="1" applyFill="1" applyBorder="1"/>
    <xf numFmtId="0" fontId="6" fillId="4" borderId="6" xfId="0" applyFont="1" applyFill="1" applyBorder="1"/>
    <xf numFmtId="0" fontId="0" fillId="0" borderId="7" xfId="0" applyBorder="1"/>
    <xf numFmtId="166" fontId="1" fillId="3" borderId="8" xfId="0" applyNumberFormat="1" applyFont="1" applyFill="1" applyBorder="1" applyAlignment="1">
      <alignment horizontal="right" vertical="top"/>
    </xf>
    <xf numFmtId="0" fontId="0" fillId="0" borderId="9" xfId="0" applyBorder="1"/>
    <xf numFmtId="166" fontId="1" fillId="3" borderId="10" xfId="0" applyNumberFormat="1" applyFont="1" applyFill="1" applyBorder="1" applyAlignment="1">
      <alignment horizontal="right" vertical="top"/>
    </xf>
    <xf numFmtId="166" fontId="1" fillId="3" borderId="11" xfId="0" applyNumberFormat="1" applyFont="1" applyFill="1" applyBorder="1" applyAlignment="1">
      <alignment horizontal="right" vertical="top"/>
    </xf>
    <xf numFmtId="1" fontId="1" fillId="3" borderId="0" xfId="0" applyNumberFormat="1" applyFont="1" applyFill="1" applyAlignment="1">
      <alignment horizontal="right" vertical="top"/>
    </xf>
    <xf numFmtId="0" fontId="0" fillId="5" borderId="12" xfId="0" applyFill="1" applyBorder="1"/>
    <xf numFmtId="1" fontId="1" fillId="5" borderId="13" xfId="0" applyNumberFormat="1" applyFont="1" applyFill="1" applyBorder="1" applyAlignment="1">
      <alignment horizontal="right" vertical="top"/>
    </xf>
    <xf numFmtId="1" fontId="1" fillId="5" borderId="14" xfId="0" applyNumberFormat="1" applyFont="1" applyFill="1" applyBorder="1" applyAlignment="1">
      <alignment horizontal="right" vertical="top"/>
    </xf>
    <xf numFmtId="0" fontId="3" fillId="6" borderId="15" xfId="0" applyFont="1" applyFill="1" applyBorder="1" applyAlignment="1">
      <alignment horizontal="left" vertical="center" wrapText="1"/>
    </xf>
    <xf numFmtId="4" fontId="0" fillId="0" borderId="16" xfId="0" applyNumberFormat="1" applyBorder="1"/>
    <xf numFmtId="4" fontId="6" fillId="0" borderId="16" xfId="0" applyNumberFormat="1" applyFont="1" applyBorder="1"/>
    <xf numFmtId="0" fontId="0" fillId="0" borderId="16" xfId="0" applyBorder="1"/>
    <xf numFmtId="0" fontId="0" fillId="0" borderId="17" xfId="0" applyBorder="1"/>
    <xf numFmtId="0" fontId="3" fillId="6" borderId="18" xfId="0" applyFont="1" applyFill="1" applyBorder="1" applyAlignment="1">
      <alignment horizontal="left" vertical="center" wrapText="1"/>
    </xf>
    <xf numFmtId="4" fontId="0" fillId="0" borderId="19" xfId="0" applyNumberFormat="1" applyBorder="1"/>
    <xf numFmtId="4" fontId="6" fillId="0" borderId="19" xfId="0" applyNumberFormat="1" applyFont="1" applyBorder="1"/>
    <xf numFmtId="0" fontId="0" fillId="0" borderId="19" xfId="0" applyBorder="1"/>
    <xf numFmtId="0" fontId="0" fillId="0" borderId="20" xfId="0" applyBorder="1"/>
    <xf numFmtId="4" fontId="0" fillId="0" borderId="0" xfId="0" applyNumberFormat="1"/>
    <xf numFmtId="4" fontId="6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[1]Hoja1!$K$21</c:f>
              <c:strCache>
                <c:ptCount val="1"/>
                <c:pt idx="0">
                  <c:v>Revenues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[1]Hoja1!$J$22:$J$31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[1]Hoja1!$K$22:$K$31</c:f>
              <c:numCache>
                <c:formatCode>###,##0</c:formatCode>
                <c:ptCount val="10"/>
                <c:pt idx="0">
                  <c:v>13276800</c:v>
                </c:pt>
                <c:pt idx="1">
                  <c:v>14866800</c:v>
                </c:pt>
                <c:pt idx="2">
                  <c:v>16447800</c:v>
                </c:pt>
                <c:pt idx="3">
                  <c:v>19162700</c:v>
                </c:pt>
                <c:pt idx="4">
                  <c:v>21315900</c:v>
                </c:pt>
                <c:pt idx="5">
                  <c:v>22386800</c:v>
                </c:pt>
                <c:pt idx="6">
                  <c:v>24719500</c:v>
                </c:pt>
                <c:pt idx="7">
                  <c:v>26508600</c:v>
                </c:pt>
                <c:pt idx="8">
                  <c:v>23518000</c:v>
                </c:pt>
                <c:pt idx="9">
                  <c:v>29060600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0E-EB4A-BC67-B31230C9DAA0}"/>
            </c:ext>
          </c:extLst>
        </c:ser>
        <c:ser>
          <c:idx val="1"/>
          <c:order val="1"/>
          <c:tx>
            <c:strRef>
              <c:f>[1]Hoja1!$L$21</c:f>
              <c:strCache>
                <c:ptCount val="1"/>
                <c:pt idx="0">
                  <c:v>Gross profit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[1]Hoja1!$J$22:$J$31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[1]Hoja1!$L$22:$L$31</c:f>
              <c:numCache>
                <c:formatCode>###,##0</c:formatCode>
                <c:ptCount val="10"/>
                <c:pt idx="0">
                  <c:v>3575700</c:v>
                </c:pt>
                <c:pt idx="1">
                  <c:v>4232600</c:v>
                </c:pt>
                <c:pt idx="2">
                  <c:v>4989600</c:v>
                </c:pt>
                <c:pt idx="3">
                  <c:v>6004000</c:v>
                </c:pt>
                <c:pt idx="4">
                  <c:v>6789800</c:v>
                </c:pt>
                <c:pt idx="5">
                  <c:v>6911000</c:v>
                </c:pt>
                <c:pt idx="6">
                  <c:v>7410700</c:v>
                </c:pt>
                <c:pt idx="7">
                  <c:v>7560100</c:v>
                </c:pt>
                <c:pt idx="8">
                  <c:v>5190600</c:v>
                </c:pt>
                <c:pt idx="9">
                  <c:v>8517800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F0E-EB4A-BC67-B31230C9DAA0}"/>
            </c:ext>
          </c:extLst>
        </c:ser>
        <c:ser>
          <c:idx val="2"/>
          <c:order val="2"/>
          <c:tx>
            <c:strRef>
              <c:f>[1]Hoja1!$M$21</c:f>
              <c:strCache>
                <c:ptCount val="1"/>
                <c:pt idx="0">
                  <c:v>Net income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[1]Hoja1!$J$22:$J$31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[1]Hoja1!$M$22:$M$31</c:f>
              <c:numCache>
                <c:formatCode>###,##0</c:formatCode>
                <c:ptCount val="10"/>
                <c:pt idx="0">
                  <c:v>1383800</c:v>
                </c:pt>
                <c:pt idx="1">
                  <c:v>8300</c:v>
                </c:pt>
                <c:pt idx="2">
                  <c:v>2068100</c:v>
                </c:pt>
                <c:pt idx="3">
                  <c:v>2757400</c:v>
                </c:pt>
                <c:pt idx="4">
                  <c:v>2817700</c:v>
                </c:pt>
                <c:pt idx="5">
                  <c:v>2884700</c:v>
                </c:pt>
                <c:pt idx="6">
                  <c:v>4518300</c:v>
                </c:pt>
                <c:pt idx="7">
                  <c:v>3599200</c:v>
                </c:pt>
                <c:pt idx="8">
                  <c:v>928300</c:v>
                </c:pt>
                <c:pt idx="9">
                  <c:v>4199300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F0E-EB4A-BC67-B31230C9D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3803295"/>
        <c:axId val="1293803695"/>
      </c:lineChart>
      <c:catAx>
        <c:axId val="12938032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293803695"/>
        <c:crosses val="autoZero"/>
        <c:auto val="1"/>
        <c:lblAlgn val="ctr"/>
        <c:lblOffset val="100"/>
        <c:noMultiLvlLbl val="0"/>
      </c:catAx>
      <c:valAx>
        <c:axId val="1293803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2938032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	Financial Ratios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[1]Hoja1!$H$45</c:f>
              <c:strCache>
                <c:ptCount val="1"/>
                <c:pt idx="0">
                  <c:v> ∟ ROE using Net income (%)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[1]Hoja1!$I$44:$R$44</c:f>
              <c:numCache>
                <c:formatCode>0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[1]Hoja1!$I$45:$R$45</c:f>
              <c:numCache>
                <c:formatCode>#,##0.00</c:formatCode>
                <c:ptCount val="10"/>
                <c:pt idx="0">
                  <c:v>27.085999999999999</c:v>
                </c:pt>
                <c:pt idx="1">
                  <c:v>0.185</c:v>
                </c:pt>
                <c:pt idx="2">
                  <c:v>39.228000000000002</c:v>
                </c:pt>
                <c:pt idx="3">
                  <c:v>47.393999999999998</c:v>
                </c:pt>
                <c:pt idx="4">
                  <c:v>47.887</c:v>
                </c:pt>
                <c:pt idx="5">
                  <c:v>52.929000000000002</c:v>
                </c:pt>
                <c:pt idx="6">
                  <c:v>386.34500000000003</c:v>
                </c:pt>
                <c:pt idx="7" formatCode="General">
                  <c:v>-57.751676775456495</c:v>
                </c:pt>
                <c:pt idx="8" formatCode="General">
                  <c:v>-11.893505528436535</c:v>
                </c:pt>
                <c:pt idx="9" formatCode="General">
                  <c:v>-78.916409832368643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8C-C241-9706-53180674A973}"/>
            </c:ext>
          </c:extLst>
        </c:ser>
        <c:ser>
          <c:idx val="1"/>
          <c:order val="1"/>
          <c:tx>
            <c:strRef>
              <c:f>[1]Hoja1!$H$46</c:f>
              <c:strCache>
                <c:ptCount val="1"/>
                <c:pt idx="0">
                  <c:v> ∟ ROCE using Net income (%)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[1]Hoja1!$I$44:$R$44</c:f>
              <c:numCache>
                <c:formatCode>0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[1]Hoja1!$I$46:$R$46</c:f>
              <c:numCache>
                <c:formatCode>#,##0.00</c:formatCode>
                <c:ptCount val="10"/>
                <c:pt idx="0">
                  <c:v>23.571000000000002</c:v>
                </c:pt>
                <c:pt idx="1">
                  <c:v>0.59299999999999997</c:v>
                </c:pt>
                <c:pt idx="2">
                  <c:v>27.64</c:v>
                </c:pt>
                <c:pt idx="3">
                  <c:v>32.252000000000002</c:v>
                </c:pt>
                <c:pt idx="4">
                  <c:v>29.686</c:v>
                </c:pt>
                <c:pt idx="5">
                  <c:v>29.347000000000001</c:v>
                </c:pt>
                <c:pt idx="6">
                  <c:v>25.382000000000001</c:v>
                </c:pt>
                <c:pt idx="7" formatCode="General">
                  <c:v>30.114000000000001</c:v>
                </c:pt>
                <c:pt idx="8" formatCode="General">
                  <c:v>6.1980000000000004</c:v>
                </c:pt>
                <c:pt idx="9" formatCode="General">
                  <c:v>20.09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98C-C241-9706-53180674A973}"/>
            </c:ext>
          </c:extLst>
        </c:ser>
        <c:ser>
          <c:idx val="2"/>
          <c:order val="2"/>
          <c:tx>
            <c:strRef>
              <c:f>[1]Hoja1!$H$47</c:f>
              <c:strCache>
                <c:ptCount val="1"/>
                <c:pt idx="0">
                  <c:v> ∟ ROA using Net income (%)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[1]Hoja1!$I$44:$R$44</c:f>
              <c:numCache>
                <c:formatCode>0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[1]Hoja1!$I$47:$R$47</c:f>
              <c:numCache>
                <c:formatCode>#,##0.00</c:formatCode>
                <c:ptCount val="10"/>
                <c:pt idx="0">
                  <c:v>16.835999999999999</c:v>
                </c:pt>
                <c:pt idx="1">
                  <c:v>7.1999999999999995E-2</c:v>
                </c:pt>
                <c:pt idx="2">
                  <c:v>19.233000000000001</c:v>
                </c:pt>
                <c:pt idx="3">
                  <c:v>22.207999999999998</c:v>
                </c:pt>
                <c:pt idx="4">
                  <c:v>19.687000000000001</c:v>
                </c:pt>
                <c:pt idx="5">
                  <c:v>20.081</c:v>
                </c:pt>
                <c:pt idx="6">
                  <c:v>18.704000000000001</c:v>
                </c:pt>
                <c:pt idx="7" formatCode="General">
                  <c:v>18.727</c:v>
                </c:pt>
                <c:pt idx="8" formatCode="General">
                  <c:v>3.16</c:v>
                </c:pt>
                <c:pt idx="9" formatCode="General">
                  <c:v>13.377000000000001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98C-C241-9706-53180674A973}"/>
            </c:ext>
          </c:extLst>
        </c:ser>
        <c:ser>
          <c:idx val="3"/>
          <c:order val="3"/>
          <c:tx>
            <c:strRef>
              <c:f>[1]Hoja1!$H$48</c:f>
              <c:strCache>
                <c:ptCount val="1"/>
                <c:pt idx="0">
                  <c:v> ∟ Profit margin (%)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[1]Hoja1!$I$44:$R$44</c:f>
              <c:numCache>
                <c:formatCode>0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[1]Hoja1!$I$48:$R$48</c:f>
              <c:numCache>
                <c:formatCode>#,##0.00</c:formatCode>
                <c:ptCount val="10"/>
                <c:pt idx="0">
                  <c:v>15.509</c:v>
                </c:pt>
                <c:pt idx="1">
                  <c:v>-1.546</c:v>
                </c:pt>
                <c:pt idx="2">
                  <c:v>19.21</c:v>
                </c:pt>
                <c:pt idx="3">
                  <c:v>20.367999999999999</c:v>
                </c:pt>
                <c:pt idx="4">
                  <c:v>19.696999999999999</c:v>
                </c:pt>
                <c:pt idx="5">
                  <c:v>19.286000000000001</c:v>
                </c:pt>
                <c:pt idx="6">
                  <c:v>23.382000000000001</c:v>
                </c:pt>
                <c:pt idx="7" formatCode="General">
                  <c:v>16.847999999999999</c:v>
                </c:pt>
                <c:pt idx="8" formatCode="General">
                  <c:v>4.9509999999999996</c:v>
                </c:pt>
                <c:pt idx="9" formatCode="General">
                  <c:v>18.434000000000001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98C-C241-9706-53180674A973}"/>
            </c:ext>
          </c:extLst>
        </c:ser>
        <c:ser>
          <c:idx val="4"/>
          <c:order val="4"/>
          <c:tx>
            <c:strRef>
              <c:f>[1]Hoja1!$H$49</c:f>
              <c:strCache>
                <c:ptCount val="1"/>
                <c:pt idx="0">
                  <c:v> ∟ Gross margin (%)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[1]Hoja1!$I$44:$R$44</c:f>
              <c:numCache>
                <c:formatCode>0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[1]Hoja1!$I$49:$R$49</c:f>
              <c:numCache>
                <c:formatCode>#,##0.00</c:formatCode>
                <c:ptCount val="10"/>
                <c:pt idx="0">
                  <c:v>26.931999999999999</c:v>
                </c:pt>
                <c:pt idx="1">
                  <c:v>28.47</c:v>
                </c:pt>
                <c:pt idx="2">
                  <c:v>30.335999999999999</c:v>
                </c:pt>
                <c:pt idx="3">
                  <c:v>31.332000000000001</c:v>
                </c:pt>
                <c:pt idx="4">
                  <c:v>31.853000000000002</c:v>
                </c:pt>
                <c:pt idx="5">
                  <c:v>30.870999999999999</c:v>
                </c:pt>
                <c:pt idx="6">
                  <c:v>29.978999999999999</c:v>
                </c:pt>
                <c:pt idx="7" formatCode="General">
                  <c:v>28.518999999999998</c:v>
                </c:pt>
                <c:pt idx="8" formatCode="General">
                  <c:v>22.071000000000002</c:v>
                </c:pt>
                <c:pt idx="9" formatCode="General">
                  <c:v>29.31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98C-C241-9706-53180674A9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2650751"/>
        <c:axId val="1319938671"/>
      </c:lineChart>
      <c:catAx>
        <c:axId val="1242650751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19938671"/>
        <c:crosses val="autoZero"/>
        <c:auto val="1"/>
        <c:lblAlgn val="ctr"/>
        <c:lblOffset val="100"/>
        <c:noMultiLvlLbl val="0"/>
      </c:catAx>
      <c:valAx>
        <c:axId val="1319938671"/>
        <c:scaling>
          <c:orientation val="minMax"/>
          <c:max val="400"/>
          <c:min val="-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Ratio</a:t>
                </a:r>
                <a:r>
                  <a:rPr lang="es-MX" baseline="0"/>
                  <a:t> %</a:t>
                </a:r>
                <a:endParaRPr lang="es-MX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2426507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14</xdr:row>
      <xdr:rowOff>0</xdr:rowOff>
    </xdr:from>
    <xdr:ext cx="705873" cy="518160"/>
    <xdr:pic>
      <xdr:nvPicPr>
        <xdr:cNvPr id="2" name="Image 1" descr="fac2560d-e474-4445-9c10-6c36b422b98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05873" cy="51816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476250</xdr:colOff>
      <xdr:row>2</xdr:row>
      <xdr:rowOff>50800</xdr:rowOff>
    </xdr:from>
    <xdr:to>
      <xdr:col>13</xdr:col>
      <xdr:colOff>711200</xdr:colOff>
      <xdr:row>19</xdr:row>
      <xdr:rowOff>88900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BB6839E-00CA-4548-A939-8CC83F1F0B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510852</xdr:colOff>
      <xdr:row>49</xdr:row>
      <xdr:rowOff>169522</xdr:rowOff>
    </xdr:from>
    <xdr:to>
      <xdr:col>16</xdr:col>
      <xdr:colOff>656404</xdr:colOff>
      <xdr:row>71</xdr:row>
      <xdr:rowOff>114158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A4ED39F-D69C-E647-B522-C83776FCE0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TARBUCKS%20DATAExport%2024_01_2023%2019_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Balance sheet"/>
      <sheetName val="Profit &amp; loss account"/>
      <sheetName val="Cash flow statement"/>
      <sheetName val="Global ratios"/>
      <sheetName val="Hoja1"/>
    </sheetNames>
    <sheetDataSet>
      <sheetData sheetId="0"/>
      <sheetData sheetId="1">
        <row r="24">
          <cell r="C24">
            <v>-5321200</v>
          </cell>
          <cell r="D24">
            <v>-7805100</v>
          </cell>
          <cell r="E24">
            <v>-6232200</v>
          </cell>
        </row>
      </sheetData>
      <sheetData sheetId="2">
        <row r="26">
          <cell r="C26">
            <v>4199300</v>
          </cell>
          <cell r="D26">
            <v>928300</v>
          </cell>
          <cell r="E26">
            <v>3599200</v>
          </cell>
        </row>
      </sheetData>
      <sheetData sheetId="3"/>
      <sheetData sheetId="4"/>
      <sheetData sheetId="5">
        <row r="21">
          <cell r="K21" t="str">
            <v>Revenues</v>
          </cell>
          <cell r="L21" t="str">
            <v xml:space="preserve">Gross profit </v>
          </cell>
          <cell r="M21" t="str">
            <v>Net income</v>
          </cell>
        </row>
        <row r="22">
          <cell r="J22">
            <v>2012</v>
          </cell>
          <cell r="K22">
            <v>13276800</v>
          </cell>
          <cell r="L22">
            <v>3575700</v>
          </cell>
          <cell r="M22">
            <v>1383800</v>
          </cell>
        </row>
        <row r="23">
          <cell r="J23">
            <v>2013</v>
          </cell>
          <cell r="K23">
            <v>14866800</v>
          </cell>
          <cell r="L23">
            <v>4232600</v>
          </cell>
          <cell r="M23">
            <v>8300</v>
          </cell>
        </row>
        <row r="24">
          <cell r="J24">
            <v>2014</v>
          </cell>
          <cell r="K24">
            <v>16447800</v>
          </cell>
          <cell r="L24">
            <v>4989600</v>
          </cell>
          <cell r="M24">
            <v>2068100</v>
          </cell>
        </row>
        <row r="25">
          <cell r="J25">
            <v>2015</v>
          </cell>
          <cell r="K25">
            <v>19162700</v>
          </cell>
          <cell r="L25">
            <v>6004000</v>
          </cell>
          <cell r="M25">
            <v>2757400</v>
          </cell>
        </row>
        <row r="26">
          <cell r="J26">
            <v>2016</v>
          </cell>
          <cell r="K26">
            <v>21315900</v>
          </cell>
          <cell r="L26">
            <v>6789800</v>
          </cell>
          <cell r="M26">
            <v>2817700</v>
          </cell>
        </row>
        <row r="27">
          <cell r="J27">
            <v>2017</v>
          </cell>
          <cell r="K27">
            <v>22386800</v>
          </cell>
          <cell r="L27">
            <v>6911000</v>
          </cell>
          <cell r="M27">
            <v>2884700</v>
          </cell>
        </row>
        <row r="28">
          <cell r="J28">
            <v>2018</v>
          </cell>
          <cell r="K28">
            <v>24719500</v>
          </cell>
          <cell r="L28">
            <v>7410700</v>
          </cell>
          <cell r="M28">
            <v>4518300</v>
          </cell>
        </row>
        <row r="29">
          <cell r="J29">
            <v>2019</v>
          </cell>
          <cell r="K29">
            <v>26508600</v>
          </cell>
          <cell r="L29">
            <v>7560100</v>
          </cell>
          <cell r="M29">
            <v>3599200</v>
          </cell>
        </row>
        <row r="30">
          <cell r="J30">
            <v>2020</v>
          </cell>
          <cell r="K30">
            <v>23518000</v>
          </cell>
          <cell r="L30">
            <v>5190600</v>
          </cell>
          <cell r="M30">
            <v>928300</v>
          </cell>
        </row>
        <row r="31">
          <cell r="J31">
            <v>2021</v>
          </cell>
          <cell r="K31">
            <v>29060600</v>
          </cell>
          <cell r="L31">
            <v>8517800</v>
          </cell>
          <cell r="M31">
            <v>4199300</v>
          </cell>
        </row>
        <row r="44">
          <cell r="I44">
            <v>2012</v>
          </cell>
          <cell r="J44">
            <v>2013</v>
          </cell>
          <cell r="K44">
            <v>2014</v>
          </cell>
          <cell r="L44">
            <v>2015</v>
          </cell>
          <cell r="M44">
            <v>2016</v>
          </cell>
          <cell r="N44">
            <v>2017</v>
          </cell>
          <cell r="O44">
            <v>2018</v>
          </cell>
          <cell r="P44">
            <v>2019</v>
          </cell>
          <cell r="Q44">
            <v>2020</v>
          </cell>
          <cell r="R44">
            <v>2021</v>
          </cell>
        </row>
        <row r="45">
          <cell r="H45" t="str">
            <v xml:space="preserve"> ∟ ROE using Net income (%)</v>
          </cell>
          <cell r="I45">
            <v>27.085999999999999</v>
          </cell>
          <cell r="J45">
            <v>0.185</v>
          </cell>
          <cell r="K45">
            <v>39.228000000000002</v>
          </cell>
          <cell r="L45">
            <v>47.393999999999998</v>
          </cell>
          <cell r="M45">
            <v>47.887</v>
          </cell>
          <cell r="N45">
            <v>52.929000000000002</v>
          </cell>
          <cell r="O45">
            <v>386.34500000000003</v>
          </cell>
          <cell r="P45">
            <v>-57.751676775456495</v>
          </cell>
          <cell r="Q45">
            <v>-11.893505528436535</v>
          </cell>
          <cell r="R45">
            <v>-78.916409832368643</v>
          </cell>
        </row>
        <row r="46">
          <cell r="H46" t="str">
            <v xml:space="preserve"> ∟ ROCE using Net income (%)</v>
          </cell>
          <cell r="I46">
            <v>23.571000000000002</v>
          </cell>
          <cell r="J46">
            <v>0.59299999999999997</v>
          </cell>
          <cell r="K46">
            <v>27.64</v>
          </cell>
          <cell r="L46">
            <v>32.252000000000002</v>
          </cell>
          <cell r="M46">
            <v>29.686</v>
          </cell>
          <cell r="N46">
            <v>29.347000000000001</v>
          </cell>
          <cell r="O46">
            <v>25.382000000000001</v>
          </cell>
          <cell r="P46">
            <v>30.114000000000001</v>
          </cell>
          <cell r="Q46">
            <v>6.1980000000000004</v>
          </cell>
          <cell r="R46">
            <v>20.09</v>
          </cell>
        </row>
        <row r="47">
          <cell r="H47" t="str">
            <v xml:space="preserve"> ∟ ROA using Net income (%)</v>
          </cell>
          <cell r="I47">
            <v>16.835999999999999</v>
          </cell>
          <cell r="J47">
            <v>7.1999999999999995E-2</v>
          </cell>
          <cell r="K47">
            <v>19.233000000000001</v>
          </cell>
          <cell r="L47">
            <v>22.207999999999998</v>
          </cell>
          <cell r="M47">
            <v>19.687000000000001</v>
          </cell>
          <cell r="N47">
            <v>20.081</v>
          </cell>
          <cell r="O47">
            <v>18.704000000000001</v>
          </cell>
          <cell r="P47">
            <v>18.727</v>
          </cell>
          <cell r="Q47">
            <v>3.16</v>
          </cell>
          <cell r="R47">
            <v>13.377000000000001</v>
          </cell>
        </row>
        <row r="48">
          <cell r="H48" t="str">
            <v xml:space="preserve"> ∟ Profit margin (%)</v>
          </cell>
          <cell r="I48">
            <v>15.509</v>
          </cell>
          <cell r="J48">
            <v>-1.546</v>
          </cell>
          <cell r="K48">
            <v>19.21</v>
          </cell>
          <cell r="L48">
            <v>20.367999999999999</v>
          </cell>
          <cell r="M48">
            <v>19.696999999999999</v>
          </cell>
          <cell r="N48">
            <v>19.286000000000001</v>
          </cell>
          <cell r="O48">
            <v>23.382000000000001</v>
          </cell>
          <cell r="P48">
            <v>16.847999999999999</v>
          </cell>
          <cell r="Q48">
            <v>4.9509999999999996</v>
          </cell>
          <cell r="R48">
            <v>18.434000000000001</v>
          </cell>
        </row>
        <row r="49">
          <cell r="H49" t="str">
            <v xml:space="preserve"> ∟ Gross margin (%)</v>
          </cell>
          <cell r="I49">
            <v>26.931999999999999</v>
          </cell>
          <cell r="J49">
            <v>28.47</v>
          </cell>
          <cell r="K49">
            <v>30.335999999999999</v>
          </cell>
          <cell r="L49">
            <v>31.332000000000001</v>
          </cell>
          <cell r="M49">
            <v>31.853000000000002</v>
          </cell>
          <cell r="N49">
            <v>30.870999999999999</v>
          </cell>
          <cell r="O49">
            <v>29.978999999999999</v>
          </cell>
          <cell r="P49">
            <v>28.518999999999998</v>
          </cell>
          <cell r="Q49">
            <v>22.071000000000002</v>
          </cell>
          <cell r="R49">
            <v>29.31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5"/>
  <sheetViews>
    <sheetView showGridLines="0" workbookViewId="0">
      <selection activeCell="B16" sqref="B16"/>
    </sheetView>
  </sheetViews>
  <sheetFormatPr baseColWidth="10" defaultRowHeight="16" x14ac:dyDescent="0.2"/>
  <cols>
    <col min="1" max="1" width="45.83203125" style="1" customWidth="1"/>
    <col min="2" max="2" width="56" style="1" customWidth="1"/>
  </cols>
  <sheetData>
    <row r="1" spans="1:2" ht="18" customHeight="1" x14ac:dyDescent="0.2">
      <c r="A1" s="14" t="s">
        <v>0</v>
      </c>
      <c r="B1" s="15"/>
    </row>
    <row r="2" spans="1:2" ht="14.5" customHeight="1" x14ac:dyDescent="0.2">
      <c r="A2" s="14" t="s">
        <v>1</v>
      </c>
      <c r="B2" s="15"/>
    </row>
    <row r="3" spans="1:2" ht="14.5" customHeight="1" x14ac:dyDescent="0.2">
      <c r="A3" s="14" t="s">
        <v>2</v>
      </c>
      <c r="B3" s="15"/>
    </row>
    <row r="4" spans="1:2" ht="14.5" customHeight="1" x14ac:dyDescent="0.2">
      <c r="A4" s="14" t="s">
        <v>3</v>
      </c>
      <c r="B4" s="15"/>
    </row>
    <row r="5" spans="1:2" ht="14.5" customHeight="1" x14ac:dyDescent="0.2">
      <c r="A5" s="14" t="s">
        <v>4</v>
      </c>
      <c r="B5" s="15"/>
    </row>
    <row r="6" spans="1:2" ht="14.5" customHeight="1" x14ac:dyDescent="0.2">
      <c r="A6" s="14" t="s">
        <v>5</v>
      </c>
      <c r="B6" s="15"/>
    </row>
    <row r="7" spans="1:2" ht="14.5" customHeight="1" x14ac:dyDescent="0.2">
      <c r="A7" s="15"/>
      <c r="B7" s="15"/>
    </row>
    <row r="8" spans="1:2" ht="14.5" customHeight="1" x14ac:dyDescent="0.2">
      <c r="A8" s="15"/>
      <c r="B8" s="15"/>
    </row>
    <row r="9" spans="1:2" ht="14.5" customHeight="1" x14ac:dyDescent="0.2">
      <c r="A9" s="15"/>
      <c r="B9" s="15"/>
    </row>
    <row r="10" spans="1:2" ht="14.5" customHeight="1" x14ac:dyDescent="0.2">
      <c r="A10" s="15"/>
      <c r="B10" s="15"/>
    </row>
    <row r="11" spans="1:2" ht="14.5" customHeight="1" x14ac:dyDescent="0.2">
      <c r="A11" s="15"/>
      <c r="B11" s="15"/>
    </row>
    <row r="12" spans="1:2" ht="14.5" customHeight="1" x14ac:dyDescent="0.2">
      <c r="A12" s="16"/>
      <c r="B12" s="16"/>
    </row>
    <row r="13" spans="1:2" ht="14.5" customHeight="1" x14ac:dyDescent="0.2">
      <c r="A13" s="17" t="s">
        <v>6</v>
      </c>
    </row>
    <row r="14" spans="1:2" ht="14.5" customHeight="1" x14ac:dyDescent="0.2">
      <c r="A14" s="15"/>
    </row>
    <row r="15" spans="1:2" ht="40.75" customHeight="1" x14ac:dyDescent="0.2">
      <c r="A15" s="15"/>
    </row>
  </sheetData>
  <mergeCells count="13">
    <mergeCell ref="A11:B11"/>
    <mergeCell ref="A12:B12"/>
    <mergeCell ref="A13:A15"/>
    <mergeCell ref="A6:B6"/>
    <mergeCell ref="A7:B7"/>
    <mergeCell ref="A8:B8"/>
    <mergeCell ref="A9:B9"/>
    <mergeCell ref="A10:B10"/>
    <mergeCell ref="A1:B1"/>
    <mergeCell ref="A2:B2"/>
    <mergeCell ref="A3:B3"/>
    <mergeCell ref="A4:B4"/>
    <mergeCell ref="A5:B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0"/>
  <sheetViews>
    <sheetView showGridLines="0" topLeftCell="A3" workbookViewId="0">
      <selection activeCell="G4" sqref="G1:G1048576"/>
    </sheetView>
  </sheetViews>
  <sheetFormatPr baseColWidth="10" defaultRowHeight="16" x14ac:dyDescent="0.2"/>
  <cols>
    <col min="1" max="1" width="27.5" style="1" customWidth="1"/>
    <col min="2" max="7" width="13.5" style="1" customWidth="1"/>
  </cols>
  <sheetData>
    <row r="1" spans="1:7" ht="25.25" customHeight="1" x14ac:dyDescent="0.2">
      <c r="A1" s="18" t="s">
        <v>0</v>
      </c>
      <c r="B1" s="15"/>
      <c r="C1" s="15"/>
      <c r="D1" s="15"/>
      <c r="E1" s="15"/>
      <c r="F1" s="15"/>
      <c r="G1" s="15"/>
    </row>
    <row r="2" spans="1:7" ht="14.5" customHeight="1" x14ac:dyDescent="0.2">
      <c r="A2" s="14" t="s">
        <v>7</v>
      </c>
      <c r="B2" s="15"/>
      <c r="C2" s="15"/>
      <c r="D2" s="15"/>
      <c r="E2" s="15"/>
      <c r="F2" s="15"/>
      <c r="G2" s="15"/>
    </row>
    <row r="3" spans="1:7" ht="14.5" customHeight="1" x14ac:dyDescent="0.2">
      <c r="A3" s="15"/>
      <c r="B3" s="15"/>
      <c r="C3" s="15"/>
      <c r="D3" s="15"/>
      <c r="E3" s="15"/>
      <c r="F3" s="15"/>
      <c r="G3" s="15"/>
    </row>
    <row r="4" spans="1:7" ht="14.5" customHeight="1" x14ac:dyDescent="0.2"/>
    <row r="5" spans="1:7" ht="19.25" customHeight="1" x14ac:dyDescent="0.2">
      <c r="A5" s="2"/>
      <c r="B5" s="3">
        <v>43830</v>
      </c>
      <c r="C5" s="3">
        <v>43465</v>
      </c>
      <c r="D5" s="3">
        <v>43100</v>
      </c>
      <c r="E5" s="3">
        <v>42735</v>
      </c>
      <c r="F5" s="3">
        <v>42369</v>
      </c>
      <c r="G5" s="3">
        <v>42004</v>
      </c>
    </row>
    <row r="6" spans="1:7" ht="19.25" customHeight="1" x14ac:dyDescent="0.2">
      <c r="A6" s="2"/>
      <c r="B6" s="4" t="s">
        <v>8</v>
      </c>
      <c r="C6" s="4" t="s">
        <v>8</v>
      </c>
      <c r="D6" s="4" t="s">
        <v>8</v>
      </c>
      <c r="E6" s="4" t="s">
        <v>8</v>
      </c>
      <c r="F6" s="4" t="s">
        <v>8</v>
      </c>
      <c r="G6" s="4" t="s">
        <v>8</v>
      </c>
    </row>
    <row r="7" spans="1:7" ht="19.25" customHeight="1" x14ac:dyDescent="0.2">
      <c r="A7" s="2"/>
      <c r="B7" s="4" t="s">
        <v>9</v>
      </c>
      <c r="C7" s="4" t="s">
        <v>9</v>
      </c>
      <c r="D7" s="4" t="s">
        <v>9</v>
      </c>
      <c r="E7" s="4" t="s">
        <v>9</v>
      </c>
      <c r="F7" s="4" t="s">
        <v>9</v>
      </c>
      <c r="G7" s="4" t="s">
        <v>9</v>
      </c>
    </row>
    <row r="8" spans="1:7" ht="19.25" customHeight="1" x14ac:dyDescent="0.2">
      <c r="A8" s="2"/>
      <c r="B8" s="4" t="s">
        <v>10</v>
      </c>
      <c r="C8" s="4" t="s">
        <v>10</v>
      </c>
      <c r="D8" s="4" t="s">
        <v>10</v>
      </c>
      <c r="E8" s="4" t="s">
        <v>10</v>
      </c>
      <c r="F8" s="4" t="s">
        <v>10</v>
      </c>
      <c r="G8" s="4" t="s">
        <v>10</v>
      </c>
    </row>
    <row r="9" spans="1:7" ht="19.25" customHeight="1" x14ac:dyDescent="0.2">
      <c r="A9" s="5" t="s">
        <v>11</v>
      </c>
      <c r="B9" s="6">
        <v>1.1234</v>
      </c>
      <c r="C9" s="6">
        <v>1.145</v>
      </c>
      <c r="D9" s="6">
        <v>1.1993</v>
      </c>
      <c r="E9" s="6">
        <v>1.0541</v>
      </c>
      <c r="F9" s="6">
        <v>1.0887</v>
      </c>
      <c r="G9" s="6">
        <v>1.2141</v>
      </c>
    </row>
    <row r="10" spans="1:7" ht="25.25" customHeight="1" x14ac:dyDescent="0.2">
      <c r="A10" s="5" t="s">
        <v>12</v>
      </c>
    </row>
    <row r="11" spans="1:7" ht="25.25" customHeight="1" x14ac:dyDescent="0.2">
      <c r="A11" s="7" t="s">
        <v>13</v>
      </c>
      <c r="B11" s="8">
        <v>20384.0903455019</v>
      </c>
      <c r="C11" s="8">
        <v>21018.7755914927</v>
      </c>
      <c r="D11" s="8">
        <v>21788.874658584598</v>
      </c>
      <c r="E11" s="8">
        <v>18439.363599300399</v>
      </c>
      <c r="F11" s="8">
        <v>19067.5298874822</v>
      </c>
      <c r="G11" s="8">
        <v>10929.746389002799</v>
      </c>
    </row>
    <row r="12" spans="1:7" ht="25.25" customHeight="1" x14ac:dyDescent="0.2">
      <c r="A12" s="7" t="s">
        <v>14</v>
      </c>
      <c r="B12" s="8">
        <v>18223.792426824599</v>
      </c>
      <c r="C12" s="8">
        <v>18592.5193688869</v>
      </c>
      <c r="D12" s="8">
        <v>19102.443613052401</v>
      </c>
      <c r="E12" s="8">
        <v>16221.538125515001</v>
      </c>
      <c r="F12" s="8">
        <v>16944.497511195899</v>
      </c>
      <c r="G12" s="8">
        <v>9695.2355445392095</v>
      </c>
    </row>
    <row r="13" spans="1:7" ht="25.25" customHeight="1" x14ac:dyDescent="0.2">
      <c r="A13" s="7" t="s">
        <v>15</v>
      </c>
      <c r="B13" s="8">
        <v>1750.25697207451</v>
      </c>
      <c r="C13" s="8">
        <v>1486.2107489109001</v>
      </c>
      <c r="D13" s="8">
        <v>1501.52306652069</v>
      </c>
      <c r="E13" s="8">
        <v>1146.8603210449201</v>
      </c>
      <c r="F13" s="8">
        <v>1263.03781255698</v>
      </c>
      <c r="G13" s="8">
        <v>646.44422178959803</v>
      </c>
    </row>
    <row r="14" spans="1:7" ht="25.25" customHeight="1" x14ac:dyDescent="0.2">
      <c r="A14" s="7" t="s">
        <v>16</v>
      </c>
      <c r="B14" s="8">
        <v>410.04094660282101</v>
      </c>
      <c r="C14" s="8">
        <v>940.04547369480099</v>
      </c>
      <c r="D14" s="8">
        <v>1184.90797901154</v>
      </c>
      <c r="E14" s="8">
        <v>1070.9651527404801</v>
      </c>
      <c r="F14" s="8">
        <v>859.99456372928603</v>
      </c>
      <c r="G14" s="8">
        <v>588.06662267398804</v>
      </c>
    </row>
    <row r="15" spans="1:7" ht="25.25" customHeight="1" x14ac:dyDescent="0.2">
      <c r="A15" s="7" t="s">
        <v>17</v>
      </c>
      <c r="B15" s="8">
        <v>2315.32709848881</v>
      </c>
      <c r="C15" s="8">
        <v>2280.8411493301401</v>
      </c>
      <c r="D15" s="8">
        <v>2603.6793749332401</v>
      </c>
      <c r="E15" s="8">
        <v>2422.3207883834798</v>
      </c>
      <c r="F15" s="8">
        <v>3062.8079600890901</v>
      </c>
      <c r="G15" s="8">
        <v>1260.1089414989899</v>
      </c>
    </row>
    <row r="16" spans="1:7" ht="25.25" customHeight="1" x14ac:dyDescent="0.2">
      <c r="A16" s="7" t="s">
        <v>18</v>
      </c>
      <c r="B16" s="8">
        <v>739.19710373878502</v>
      </c>
      <c r="C16" s="8">
        <v>744.25037503242504</v>
      </c>
      <c r="D16" s="8">
        <v>805.92931365966797</v>
      </c>
      <c r="E16" s="8">
        <v>637.73023366928101</v>
      </c>
      <c r="F16" s="8">
        <v>1342.8547597284301</v>
      </c>
      <c r="G16" s="8">
        <v>308.643797948837</v>
      </c>
    </row>
    <row r="17" spans="1:7" ht="25.25" customHeight="1" x14ac:dyDescent="0.2">
      <c r="A17" s="7" t="s">
        <v>19</v>
      </c>
      <c r="B17" s="8">
        <v>815.58829379081703</v>
      </c>
      <c r="C17" s="8">
        <v>857.60543215274799</v>
      </c>
      <c r="D17" s="8">
        <v>862.29639363288902</v>
      </c>
      <c r="E17" s="8">
        <v>788.46647071838402</v>
      </c>
      <c r="F17" s="8">
        <v>807.562774769783</v>
      </c>
      <c r="G17" s="8">
        <v>442.94760624217997</v>
      </c>
    </row>
    <row r="18" spans="1:7" ht="25.25" customHeight="1" x14ac:dyDescent="0.2">
      <c r="A18" s="7" t="s">
        <v>20</v>
      </c>
      <c r="B18" s="8">
        <v>760.54170095920597</v>
      </c>
      <c r="C18" s="8">
        <v>678.98534214496601</v>
      </c>
      <c r="D18" s="8">
        <v>935.45366764068604</v>
      </c>
      <c r="E18" s="8">
        <v>996.12408399581898</v>
      </c>
      <c r="F18" s="8">
        <v>912.39042559087295</v>
      </c>
      <c r="G18" s="8">
        <v>508.51753730797799</v>
      </c>
    </row>
    <row r="19" spans="1:7" ht="32.5" customHeight="1" x14ac:dyDescent="0.2">
      <c r="A19" s="7" t="s">
        <v>21</v>
      </c>
      <c r="B19" s="8">
        <v>760.54170095920597</v>
      </c>
      <c r="C19" s="8">
        <v>678.98534214496601</v>
      </c>
      <c r="D19" s="8">
        <v>935.45366764068604</v>
      </c>
      <c r="E19" s="8">
        <v>996.12408399581898</v>
      </c>
      <c r="F19" s="8">
        <v>912.39042559087295</v>
      </c>
      <c r="G19" s="8">
        <v>508.51753730797799</v>
      </c>
    </row>
    <row r="20" spans="1:7" ht="25.25" customHeight="1" x14ac:dyDescent="0.2">
      <c r="A20" s="9" t="s">
        <v>22</v>
      </c>
      <c r="B20" s="10">
        <v>22699.4174439907</v>
      </c>
      <c r="C20" s="10">
        <v>23299.616740822799</v>
      </c>
      <c r="D20" s="10">
        <v>24392.554033517801</v>
      </c>
      <c r="E20" s="10">
        <v>20861.684387683901</v>
      </c>
      <c r="F20" s="10">
        <v>22130.3378475713</v>
      </c>
      <c r="G20" s="10">
        <v>12189.855330501799</v>
      </c>
    </row>
    <row r="21" spans="1:7" ht="25.25" customHeight="1" x14ac:dyDescent="0.2"/>
    <row r="22" spans="1:7" ht="25.25" customHeight="1" x14ac:dyDescent="0.2">
      <c r="A22" s="5" t="s">
        <v>23</v>
      </c>
    </row>
    <row r="23" spans="1:7" ht="25.25" customHeight="1" x14ac:dyDescent="0.2">
      <c r="A23" s="7" t="s">
        <v>24</v>
      </c>
      <c r="B23" s="8">
        <v>11993.4168381691</v>
      </c>
      <c r="C23" s="8">
        <v>11722.515907049201</v>
      </c>
      <c r="D23" s="8">
        <v>11767.5274190903</v>
      </c>
      <c r="E23" s="8">
        <v>10227.928028583499</v>
      </c>
      <c r="F23" s="8">
        <v>10374.1030301102</v>
      </c>
      <c r="G23" s="8">
        <v>5745.03662059212</v>
      </c>
    </row>
    <row r="24" spans="1:7" ht="25.25" customHeight="1" x14ac:dyDescent="0.2">
      <c r="A24" s="7" t="s">
        <v>25</v>
      </c>
      <c r="B24" s="11" t="s">
        <v>26</v>
      </c>
      <c r="C24" s="11" t="s">
        <v>26</v>
      </c>
      <c r="D24" s="11" t="s">
        <v>26</v>
      </c>
      <c r="E24" s="11" t="s">
        <v>26</v>
      </c>
      <c r="F24" s="11" t="s">
        <v>26</v>
      </c>
      <c r="G24" s="11" t="s">
        <v>26</v>
      </c>
    </row>
    <row r="25" spans="1:7" ht="32.5" customHeight="1" x14ac:dyDescent="0.2">
      <c r="A25" s="7" t="s">
        <v>27</v>
      </c>
      <c r="B25" s="11" t="s">
        <v>26</v>
      </c>
      <c r="C25" s="11" t="s">
        <v>26</v>
      </c>
      <c r="D25" s="11" t="s">
        <v>26</v>
      </c>
      <c r="E25" s="11" t="s">
        <v>26</v>
      </c>
      <c r="F25" s="11" t="s">
        <v>26</v>
      </c>
      <c r="G25" s="11" t="s">
        <v>26</v>
      </c>
    </row>
    <row r="26" spans="1:7" ht="25.25" customHeight="1" x14ac:dyDescent="0.2">
      <c r="A26" s="7" t="s">
        <v>28</v>
      </c>
      <c r="B26" s="8">
        <v>7439.1538312435196</v>
      </c>
      <c r="C26" s="8">
        <v>8358.5042119026202</v>
      </c>
      <c r="D26" s="8">
        <v>9421.6974525451697</v>
      </c>
      <c r="E26" s="8">
        <v>7776.0924525260898</v>
      </c>
      <c r="F26" s="8">
        <v>9137.7862688037094</v>
      </c>
      <c r="G26" s="8">
        <v>4737.0271698312799</v>
      </c>
    </row>
    <row r="27" spans="1:7" ht="25.25" customHeight="1" x14ac:dyDescent="0.2">
      <c r="A27" s="7" t="s">
        <v>29</v>
      </c>
      <c r="B27" s="8">
        <v>7365.0094408988998</v>
      </c>
      <c r="C27" s="8">
        <v>8257.7441611289996</v>
      </c>
      <c r="D27" s="8">
        <v>9030.7257914543206</v>
      </c>
      <c r="E27" s="8">
        <v>7776.0924525260898</v>
      </c>
      <c r="F27" s="8">
        <v>7433.6181288276903</v>
      </c>
      <c r="G27" s="8">
        <v>3888.42305725408</v>
      </c>
    </row>
    <row r="28" spans="1:7" ht="32.5" customHeight="1" x14ac:dyDescent="0.2">
      <c r="A28" s="7" t="s">
        <v>30</v>
      </c>
      <c r="B28" s="8">
        <v>74.144390344619794</v>
      </c>
      <c r="C28" s="8">
        <v>100.760050773621</v>
      </c>
      <c r="D28" s="8">
        <v>390.971661090851</v>
      </c>
      <c r="E28" s="8">
        <v>0</v>
      </c>
      <c r="F28" s="8">
        <v>1704.16813997602</v>
      </c>
      <c r="G28" s="8">
        <v>848.6041125772</v>
      </c>
    </row>
    <row r="29" spans="1:7" ht="25.25" customHeight="1" x14ac:dyDescent="0.2">
      <c r="A29" s="7" t="s">
        <v>31</v>
      </c>
      <c r="B29" s="8">
        <v>74.144390344619794</v>
      </c>
      <c r="C29" s="8">
        <v>100.760050773621</v>
      </c>
      <c r="D29" s="8">
        <v>390.971661090851</v>
      </c>
      <c r="E29" s="8">
        <v>0</v>
      </c>
      <c r="F29" s="8">
        <v>1704.16813997602</v>
      </c>
      <c r="G29" s="8">
        <v>848.6041125772</v>
      </c>
    </row>
    <row r="30" spans="1:7" ht="25.25" customHeight="1" x14ac:dyDescent="0.2">
      <c r="A30" s="7" t="s">
        <v>32</v>
      </c>
      <c r="B30" s="8">
        <v>3266.8467745780899</v>
      </c>
      <c r="C30" s="8">
        <v>3218.59662187099</v>
      </c>
      <c r="D30" s="8">
        <v>3203.3291618824001</v>
      </c>
      <c r="E30" s="8">
        <v>2857.6639065742502</v>
      </c>
      <c r="F30" s="8">
        <v>2618.4485486572999</v>
      </c>
      <c r="G30" s="8">
        <v>1707.7915400784</v>
      </c>
    </row>
    <row r="31" spans="1:7" ht="25.25" customHeight="1" x14ac:dyDescent="0.2">
      <c r="A31" s="7" t="s">
        <v>33</v>
      </c>
      <c r="B31" s="11" t="s">
        <v>26</v>
      </c>
      <c r="C31" s="11" t="s">
        <v>26</v>
      </c>
      <c r="D31" s="11" t="s">
        <v>26</v>
      </c>
      <c r="E31" s="8">
        <v>0</v>
      </c>
      <c r="F31" s="8">
        <v>0</v>
      </c>
      <c r="G31" s="8">
        <v>0</v>
      </c>
    </row>
    <row r="32" spans="1:7" ht="25.25" customHeight="1" x14ac:dyDescent="0.2">
      <c r="A32" s="7" t="s">
        <v>34</v>
      </c>
      <c r="B32" s="11" t="s">
        <v>26</v>
      </c>
      <c r="C32" s="11" t="s">
        <v>26</v>
      </c>
      <c r="D32" s="11" t="s">
        <v>26</v>
      </c>
      <c r="E32" s="8">
        <v>2497.1618571281401</v>
      </c>
      <c r="F32" s="8">
        <v>1236.85784517515</v>
      </c>
      <c r="G32" s="8">
        <v>937.94856157827405</v>
      </c>
    </row>
    <row r="33" spans="1:7" ht="25.25" customHeight="1" x14ac:dyDescent="0.2">
      <c r="A33" s="7" t="s">
        <v>35</v>
      </c>
      <c r="B33" s="11" t="s">
        <v>26</v>
      </c>
      <c r="C33" s="11" t="s">
        <v>26</v>
      </c>
      <c r="D33" s="11" t="s">
        <v>26</v>
      </c>
      <c r="E33" s="8">
        <v>360.50204944610601</v>
      </c>
      <c r="F33" s="8">
        <v>1381.59070348215</v>
      </c>
      <c r="G33" s="8">
        <v>769.84297850012797</v>
      </c>
    </row>
    <row r="34" spans="1:7" ht="32.5" customHeight="1" x14ac:dyDescent="0.2">
      <c r="A34" s="9" t="s">
        <v>36</v>
      </c>
      <c r="B34" s="10">
        <v>22699.4174439907</v>
      </c>
      <c r="C34" s="10">
        <v>23299.616740822799</v>
      </c>
      <c r="D34" s="10">
        <v>24392.554033517801</v>
      </c>
      <c r="E34" s="10">
        <v>20861.684387683901</v>
      </c>
      <c r="F34" s="10">
        <v>22130.3378475713</v>
      </c>
      <c r="G34" s="10">
        <v>12189.855330501799</v>
      </c>
    </row>
    <row r="35" spans="1:7" ht="25.25" customHeight="1" x14ac:dyDescent="0.2"/>
    <row r="36" spans="1:7" ht="25.25" customHeight="1" x14ac:dyDescent="0.2">
      <c r="A36" s="5" t="s">
        <v>37</v>
      </c>
    </row>
    <row r="37" spans="1:7" ht="25.25" customHeight="1" x14ac:dyDescent="0.2">
      <c r="A37" s="7" t="s">
        <v>38</v>
      </c>
      <c r="B37" s="11" t="s">
        <v>26</v>
      </c>
      <c r="C37" s="11" t="s">
        <v>26</v>
      </c>
      <c r="D37" s="11" t="s">
        <v>26</v>
      </c>
      <c r="E37" s="8">
        <v>-1070.9651527404801</v>
      </c>
      <c r="F37" s="8">
        <v>913.55968932306803</v>
      </c>
      <c r="G37" s="8">
        <v>-186.35715738725699</v>
      </c>
    </row>
    <row r="38" spans="1:7" ht="25.25" customHeight="1" x14ac:dyDescent="0.2">
      <c r="A38" s="7" t="s">
        <v>39</v>
      </c>
      <c r="B38" s="12">
        <v>-951.51967608928703</v>
      </c>
      <c r="C38" s="12">
        <v>-937.75547254085495</v>
      </c>
      <c r="D38" s="12">
        <v>-599.64978694915806</v>
      </c>
      <c r="E38" s="12">
        <v>-435.34311819076498</v>
      </c>
      <c r="F38" s="12">
        <v>444.359411431789</v>
      </c>
      <c r="G38" s="12">
        <v>-447.682598579407</v>
      </c>
    </row>
    <row r="39" spans="1:7" ht="25.25" customHeight="1" x14ac:dyDescent="0.2">
      <c r="A39" s="7" t="s">
        <v>40</v>
      </c>
      <c r="B39" s="11" t="s">
        <v>26</v>
      </c>
      <c r="C39" s="11" t="s">
        <v>26</v>
      </c>
      <c r="D39" s="11" t="s">
        <v>26</v>
      </c>
      <c r="E39" s="11" t="s">
        <v>26</v>
      </c>
      <c r="F39" s="11" t="s">
        <v>26</v>
      </c>
      <c r="G39" s="11" t="s">
        <v>26</v>
      </c>
    </row>
    <row r="40" spans="1:7" ht="25.25" customHeight="1" x14ac:dyDescent="0.2">
      <c r="A40" s="7" t="s">
        <v>41</v>
      </c>
      <c r="B40" s="12">
        <v>16973</v>
      </c>
      <c r="C40" s="12">
        <v>15910</v>
      </c>
      <c r="D40" s="12">
        <v>12805</v>
      </c>
      <c r="E40" s="12">
        <v>11265</v>
      </c>
      <c r="F40" s="12">
        <v>9110</v>
      </c>
      <c r="G40" s="12">
        <v>6996</v>
      </c>
    </row>
  </sheetData>
  <mergeCells count="3">
    <mergeCell ref="A1:G1"/>
    <mergeCell ref="A2:G2"/>
    <mergeCell ref="A3:G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7"/>
  <sheetViews>
    <sheetView showGridLines="0" topLeftCell="A3" workbookViewId="0">
      <selection activeCell="E4" sqref="E1:E1048576"/>
    </sheetView>
  </sheetViews>
  <sheetFormatPr baseColWidth="10" defaultRowHeight="16" x14ac:dyDescent="0.2"/>
  <cols>
    <col min="1" max="1" width="27.5" style="1" customWidth="1"/>
    <col min="2" max="7" width="13.5" style="1" customWidth="1"/>
  </cols>
  <sheetData>
    <row r="1" spans="1:7" ht="25.25" customHeight="1" x14ac:dyDescent="0.2">
      <c r="A1" s="18" t="s">
        <v>0</v>
      </c>
      <c r="B1" s="15"/>
      <c r="C1" s="15"/>
      <c r="D1" s="15"/>
      <c r="E1" s="15"/>
      <c r="F1" s="15"/>
      <c r="G1" s="15"/>
    </row>
    <row r="2" spans="1:7" ht="14.5" customHeight="1" x14ac:dyDescent="0.2">
      <c r="A2" s="14" t="s">
        <v>42</v>
      </c>
      <c r="B2" s="15"/>
      <c r="C2" s="15"/>
      <c r="D2" s="15"/>
      <c r="E2" s="15"/>
      <c r="F2" s="15"/>
      <c r="G2" s="15"/>
    </row>
    <row r="3" spans="1:7" ht="14.5" customHeight="1" x14ac:dyDescent="0.2">
      <c r="A3" s="15"/>
      <c r="B3" s="15"/>
      <c r="C3" s="15"/>
      <c r="D3" s="15"/>
      <c r="E3" s="15"/>
      <c r="F3" s="15"/>
      <c r="G3" s="15"/>
    </row>
    <row r="4" spans="1:7" ht="14.5" customHeight="1" x14ac:dyDescent="0.2"/>
    <row r="5" spans="1:7" ht="19.25" customHeight="1" x14ac:dyDescent="0.2">
      <c r="A5" s="2"/>
      <c r="B5" s="3">
        <v>43830</v>
      </c>
      <c r="C5" s="3">
        <v>43465</v>
      </c>
      <c r="D5" s="3">
        <v>43100</v>
      </c>
      <c r="E5" s="3">
        <v>42735</v>
      </c>
      <c r="F5" s="3">
        <v>42369</v>
      </c>
      <c r="G5" s="3">
        <v>42004</v>
      </c>
    </row>
    <row r="6" spans="1:7" ht="19.25" customHeight="1" x14ac:dyDescent="0.2">
      <c r="A6" s="2"/>
      <c r="B6" s="4" t="s">
        <v>8</v>
      </c>
      <c r="C6" s="4" t="s">
        <v>8</v>
      </c>
      <c r="D6" s="4" t="s">
        <v>8</v>
      </c>
      <c r="E6" s="4" t="s">
        <v>8</v>
      </c>
      <c r="F6" s="4" t="s">
        <v>8</v>
      </c>
      <c r="G6" s="4" t="s">
        <v>8</v>
      </c>
    </row>
    <row r="7" spans="1:7" ht="19.25" customHeight="1" x14ac:dyDescent="0.2">
      <c r="A7" s="2"/>
      <c r="B7" s="4" t="s">
        <v>9</v>
      </c>
      <c r="C7" s="4" t="s">
        <v>9</v>
      </c>
      <c r="D7" s="4" t="s">
        <v>9</v>
      </c>
      <c r="E7" s="4" t="s">
        <v>9</v>
      </c>
      <c r="F7" s="4" t="s">
        <v>9</v>
      </c>
      <c r="G7" s="4" t="s">
        <v>9</v>
      </c>
    </row>
    <row r="8" spans="1:7" ht="19.25" customHeight="1" x14ac:dyDescent="0.2">
      <c r="A8" s="2"/>
      <c r="B8" s="4" t="s">
        <v>10</v>
      </c>
      <c r="C8" s="4" t="s">
        <v>10</v>
      </c>
      <c r="D8" s="4" t="s">
        <v>10</v>
      </c>
      <c r="E8" s="4" t="s">
        <v>10</v>
      </c>
      <c r="F8" s="4" t="s">
        <v>10</v>
      </c>
      <c r="G8" s="4" t="s">
        <v>10</v>
      </c>
    </row>
    <row r="9" spans="1:7" ht="19.25" customHeight="1" x14ac:dyDescent="0.2">
      <c r="A9" s="5" t="s">
        <v>11</v>
      </c>
      <c r="B9" s="6">
        <v>1.1234</v>
      </c>
      <c r="C9" s="6">
        <v>1.145</v>
      </c>
      <c r="D9" s="6">
        <v>1.1993</v>
      </c>
      <c r="E9" s="6">
        <v>1.0541</v>
      </c>
      <c r="F9" s="6">
        <v>1.0887</v>
      </c>
      <c r="G9" s="6">
        <v>1.2141</v>
      </c>
    </row>
    <row r="10" spans="1:7" ht="32.5" customHeight="1" x14ac:dyDescent="0.2">
      <c r="A10" s="7" t="s">
        <v>43</v>
      </c>
      <c r="B10" s="8">
        <v>6821.2839117050198</v>
      </c>
      <c r="C10" s="8">
        <v>6749.7784012556103</v>
      </c>
      <c r="D10" s="8">
        <v>6930.7522375583603</v>
      </c>
      <c r="E10" s="8">
        <v>5487.6423082351703</v>
      </c>
      <c r="F10" s="8">
        <v>4305.3248675360701</v>
      </c>
      <c r="G10" s="8">
        <v>3024.0890573124898</v>
      </c>
    </row>
    <row r="11" spans="1:7" ht="25.25" customHeight="1" x14ac:dyDescent="0.2">
      <c r="A11" s="7" t="s">
        <v>44</v>
      </c>
      <c r="B11" s="8">
        <v>6821.2839117050198</v>
      </c>
      <c r="C11" s="8">
        <v>6749.7784012556103</v>
      </c>
      <c r="D11" s="8">
        <v>6930.7522375583603</v>
      </c>
      <c r="E11" s="8">
        <v>5487.6423082351703</v>
      </c>
      <c r="F11" s="8">
        <v>4305.3248675360701</v>
      </c>
      <c r="G11" s="8">
        <v>3024.0890573124898</v>
      </c>
    </row>
    <row r="12" spans="1:7" ht="25.25" customHeight="1" x14ac:dyDescent="0.2">
      <c r="A12" s="7" t="s">
        <v>45</v>
      </c>
      <c r="B12" s="8">
        <v>3899.3208922147801</v>
      </c>
      <c r="C12" s="8">
        <v>3902.1619663238498</v>
      </c>
      <c r="D12" s="8">
        <v>4235.9260950088501</v>
      </c>
      <c r="E12" s="8">
        <v>3284.57422828674</v>
      </c>
      <c r="F12" s="8">
        <v>2902.7668919697999</v>
      </c>
      <c r="G12" s="8">
        <v>1678.47950930977</v>
      </c>
    </row>
    <row r="13" spans="1:7" ht="25.25" customHeight="1" x14ac:dyDescent="0.2">
      <c r="A13" s="7" t="s">
        <v>46</v>
      </c>
      <c r="B13" s="8">
        <v>2921.9630194902402</v>
      </c>
      <c r="C13" s="8">
        <v>2847.6164349317601</v>
      </c>
      <c r="D13" s="8">
        <v>2694.8261425495102</v>
      </c>
      <c r="E13" s="8">
        <v>2203.0680799484298</v>
      </c>
      <c r="F13" s="8">
        <v>1402.55797556627</v>
      </c>
      <c r="G13" s="8">
        <v>1345.60954800272</v>
      </c>
    </row>
    <row r="14" spans="1:7" ht="32.5" customHeight="1" x14ac:dyDescent="0.2">
      <c r="A14" s="7" t="s">
        <v>47</v>
      </c>
      <c r="B14" s="8">
        <v>1724.4187754392599</v>
      </c>
      <c r="C14" s="8">
        <v>1799.9409070014999</v>
      </c>
      <c r="D14" s="8">
        <v>1836.12764763832</v>
      </c>
      <c r="E14" s="8">
        <v>1565.33784627914</v>
      </c>
      <c r="F14" s="8">
        <v>1427.5305747181201</v>
      </c>
      <c r="G14" s="8">
        <v>1064.5209772553401</v>
      </c>
    </row>
    <row r="15" spans="1:7" ht="25.25" customHeight="1" x14ac:dyDescent="0.2">
      <c r="A15" s="7" t="s">
        <v>48</v>
      </c>
      <c r="B15" s="8">
        <v>1197.5442440509801</v>
      </c>
      <c r="C15" s="8">
        <v>1047.6755279302599</v>
      </c>
      <c r="D15" s="8">
        <v>858.69849491119396</v>
      </c>
      <c r="E15" s="8">
        <v>637.73023366928101</v>
      </c>
      <c r="F15" s="8">
        <v>-24.9725991518497</v>
      </c>
      <c r="G15" s="8">
        <v>281.08857074737602</v>
      </c>
    </row>
    <row r="16" spans="1:7" ht="25.25" customHeight="1" x14ac:dyDescent="0.2">
      <c r="A16" s="7" t="s">
        <v>49</v>
      </c>
      <c r="B16" s="8">
        <v>-148.28878068924001</v>
      </c>
      <c r="C16" s="8">
        <v>-155.72007846832301</v>
      </c>
      <c r="D16" s="8">
        <v>-196.68513011932399</v>
      </c>
      <c r="E16" s="8">
        <v>-408.99062919616699</v>
      </c>
      <c r="F16" s="8">
        <v>-259.86832013034802</v>
      </c>
      <c r="G16" s="8">
        <v>-50.249195603370701</v>
      </c>
    </row>
    <row r="17" spans="1:7" ht="25.25" customHeight="1" x14ac:dyDescent="0.2">
      <c r="A17" s="7" t="s">
        <v>50</v>
      </c>
      <c r="B17" s="8">
        <v>87.625188589096098</v>
      </c>
      <c r="C17" s="8">
        <v>83.585042119026198</v>
      </c>
      <c r="D17" s="8">
        <v>46.772683382034302</v>
      </c>
      <c r="E17" s="8">
        <v>29.514787673950199</v>
      </c>
      <c r="F17" s="8">
        <v>20.257439725279799</v>
      </c>
      <c r="G17" s="8">
        <v>214.294826277494</v>
      </c>
    </row>
    <row r="18" spans="1:7" ht="25.25" customHeight="1" x14ac:dyDescent="0.2">
      <c r="A18" s="7" t="s">
        <v>51</v>
      </c>
      <c r="B18" s="8">
        <v>235.913969278336</v>
      </c>
      <c r="C18" s="8">
        <v>239.30512058734899</v>
      </c>
      <c r="D18" s="8">
        <v>243.457813501358</v>
      </c>
      <c r="E18" s="8">
        <v>438.50541687011702</v>
      </c>
      <c r="F18" s="8">
        <v>280.12575985562802</v>
      </c>
      <c r="G18" s="8">
        <v>264.54402188086499</v>
      </c>
    </row>
    <row r="19" spans="1:7" ht="25.25" customHeight="1" x14ac:dyDescent="0.2">
      <c r="A19" s="7" t="s">
        <v>52</v>
      </c>
      <c r="B19" s="8">
        <v>1049.2554633617401</v>
      </c>
      <c r="C19" s="8">
        <v>891.95544946193695</v>
      </c>
      <c r="D19" s="8">
        <v>662.01336479187</v>
      </c>
      <c r="E19" s="8">
        <v>228.73960447311401</v>
      </c>
      <c r="F19" s="8">
        <v>-284.840919282198</v>
      </c>
      <c r="G19" s="8">
        <v>230.839375144005</v>
      </c>
    </row>
    <row r="20" spans="1:7" ht="25.25" customHeight="1" x14ac:dyDescent="0.2">
      <c r="A20" s="7" t="s">
        <v>53</v>
      </c>
      <c r="B20" s="8">
        <v>294.330761671066</v>
      </c>
      <c r="C20" s="8">
        <v>59.540030002594001</v>
      </c>
      <c r="D20" s="8">
        <v>145.115248441696</v>
      </c>
      <c r="E20" s="8">
        <v>142.30344057083099</v>
      </c>
      <c r="F20" s="8">
        <v>11.9397722076178</v>
      </c>
      <c r="G20" s="8">
        <v>26.836479646682701</v>
      </c>
    </row>
    <row r="21" spans="1:7" ht="25.25" customHeight="1" x14ac:dyDescent="0.2">
      <c r="A21" s="7" t="s">
        <v>54</v>
      </c>
      <c r="B21" s="8">
        <v>754.92470169067406</v>
      </c>
      <c r="C21" s="8">
        <v>832.41541945934296</v>
      </c>
      <c r="D21" s="8">
        <v>516.89811635017395</v>
      </c>
      <c r="E21" s="8">
        <v>86.436163902282701</v>
      </c>
      <c r="F21" s="8">
        <v>-296.78069148981598</v>
      </c>
      <c r="G21" s="8">
        <v>204.00289549732199</v>
      </c>
    </row>
    <row r="22" spans="1:7" ht="25.25" customHeight="1" x14ac:dyDescent="0.2">
      <c r="A22" s="7" t="s">
        <v>55</v>
      </c>
      <c r="B22" s="8">
        <v>0</v>
      </c>
      <c r="C22" s="8">
        <v>0</v>
      </c>
      <c r="D22" s="8">
        <v>0</v>
      </c>
      <c r="E22" s="8">
        <v>0</v>
      </c>
      <c r="F22" s="8">
        <v>30.093843654871002</v>
      </c>
      <c r="G22" s="8">
        <v>0</v>
      </c>
    </row>
    <row r="23" spans="1:7" ht="32.5" customHeight="1" x14ac:dyDescent="0.2">
      <c r="A23" s="7" t="s">
        <v>56</v>
      </c>
      <c r="B23" s="11" t="s">
        <v>26</v>
      </c>
      <c r="C23" s="11" t="s">
        <v>26</v>
      </c>
      <c r="D23" s="11" t="s">
        <v>26</v>
      </c>
      <c r="E23" s="11" t="s">
        <v>26</v>
      </c>
      <c r="F23" s="8">
        <v>30.093843654871002</v>
      </c>
      <c r="G23" s="11" t="s">
        <v>26</v>
      </c>
    </row>
    <row r="24" spans="1:7" ht="32.5" customHeight="1" x14ac:dyDescent="0.2">
      <c r="A24" s="7" t="s">
        <v>57</v>
      </c>
      <c r="B24" s="11" t="s">
        <v>26</v>
      </c>
      <c r="C24" s="11" t="s">
        <v>26</v>
      </c>
      <c r="D24" s="11" t="s">
        <v>26</v>
      </c>
      <c r="E24" s="11" t="s">
        <v>26</v>
      </c>
      <c r="F24" s="11" t="s">
        <v>26</v>
      </c>
      <c r="G24" s="11" t="s">
        <v>26</v>
      </c>
    </row>
    <row r="25" spans="1:7" ht="32.5" customHeight="1" x14ac:dyDescent="0.2">
      <c r="A25" s="7" t="s">
        <v>58</v>
      </c>
      <c r="B25" s="8">
        <v>754.92470169067406</v>
      </c>
      <c r="C25" s="8">
        <v>832.41541945934296</v>
      </c>
      <c r="D25" s="8">
        <v>516.89811635017395</v>
      </c>
      <c r="E25" s="8">
        <v>86.436163902282701</v>
      </c>
      <c r="F25" s="8">
        <v>-266.68684783494501</v>
      </c>
      <c r="G25" s="8">
        <v>204.00289549732199</v>
      </c>
    </row>
    <row r="26" spans="1:7" ht="25.25" customHeight="1" x14ac:dyDescent="0.2"/>
    <row r="27" spans="1:7" ht="25.25" customHeight="1" x14ac:dyDescent="0.2">
      <c r="A27" s="5" t="s">
        <v>37</v>
      </c>
    </row>
    <row r="28" spans="1:7" ht="25.25" customHeight="1" x14ac:dyDescent="0.2">
      <c r="A28" s="7" t="s">
        <v>59</v>
      </c>
      <c r="B28" s="11" t="s">
        <v>26</v>
      </c>
      <c r="C28" s="11" t="s">
        <v>26</v>
      </c>
      <c r="D28" s="11" t="s">
        <v>26</v>
      </c>
      <c r="E28" s="11" t="s">
        <v>26</v>
      </c>
      <c r="F28" s="11" t="s">
        <v>26</v>
      </c>
      <c r="G28" s="11" t="s">
        <v>26</v>
      </c>
    </row>
    <row r="29" spans="1:7" ht="25.25" customHeight="1" x14ac:dyDescent="0.2">
      <c r="A29" s="7" t="s">
        <v>60</v>
      </c>
      <c r="B29" s="11" t="s">
        <v>26</v>
      </c>
      <c r="C29" s="11" t="s">
        <v>26</v>
      </c>
      <c r="D29" s="11" t="s">
        <v>26</v>
      </c>
      <c r="E29" s="11" t="s">
        <v>26</v>
      </c>
      <c r="F29" s="11" t="s">
        <v>26</v>
      </c>
      <c r="G29" s="11" t="s">
        <v>26</v>
      </c>
    </row>
    <row r="30" spans="1:7" ht="25.25" customHeight="1" x14ac:dyDescent="0.2">
      <c r="A30" s="7" t="s">
        <v>61</v>
      </c>
      <c r="B30" s="11" t="s">
        <v>26</v>
      </c>
      <c r="C30" s="11" t="s">
        <v>26</v>
      </c>
      <c r="D30" s="11" t="s">
        <v>26</v>
      </c>
      <c r="E30" s="11" t="s">
        <v>26</v>
      </c>
      <c r="F30" s="11" t="s">
        <v>26</v>
      </c>
      <c r="G30" s="8">
        <v>559.60689052605596</v>
      </c>
    </row>
    <row r="31" spans="1:7" ht="32.5" customHeight="1" x14ac:dyDescent="0.2">
      <c r="A31" s="7" t="s">
        <v>62</v>
      </c>
      <c r="B31" s="11" t="s">
        <v>26</v>
      </c>
      <c r="C31" s="11" t="s">
        <v>26</v>
      </c>
      <c r="D31" s="11" t="s">
        <v>26</v>
      </c>
      <c r="E31" s="11" t="s">
        <v>26</v>
      </c>
      <c r="F31" s="11" t="s">
        <v>26</v>
      </c>
      <c r="G31" s="8">
        <v>229.641057852507</v>
      </c>
    </row>
    <row r="32" spans="1:7" ht="25.25" customHeight="1" x14ac:dyDescent="0.2">
      <c r="A32" s="7" t="s">
        <v>63</v>
      </c>
      <c r="B32" s="8">
        <v>1724.4187754392599</v>
      </c>
      <c r="C32" s="8">
        <v>1799.9409070014999</v>
      </c>
      <c r="D32" s="8">
        <v>1836.12764763832</v>
      </c>
      <c r="E32" s="8">
        <v>1565.33784627914</v>
      </c>
      <c r="F32" s="8">
        <v>1427.5305747181201</v>
      </c>
      <c r="G32" s="8">
        <v>275.27302887678098</v>
      </c>
    </row>
    <row r="33" spans="1:7" ht="25.25" customHeight="1" x14ac:dyDescent="0.2">
      <c r="A33" s="7" t="s">
        <v>64</v>
      </c>
      <c r="B33" s="11" t="s">
        <v>26</v>
      </c>
      <c r="C33" s="11" t="s">
        <v>26</v>
      </c>
      <c r="D33" s="11" t="s">
        <v>26</v>
      </c>
      <c r="E33" s="11" t="s">
        <v>26</v>
      </c>
      <c r="F33" s="11" t="s">
        <v>26</v>
      </c>
      <c r="G33" s="11" t="s">
        <v>26</v>
      </c>
    </row>
    <row r="34" spans="1:7" ht="32.5" customHeight="1" x14ac:dyDescent="0.2">
      <c r="A34" s="7" t="s">
        <v>65</v>
      </c>
      <c r="B34" s="11" t="s">
        <v>26</v>
      </c>
      <c r="C34" s="11" t="s">
        <v>26</v>
      </c>
      <c r="D34" s="11" t="s">
        <v>26</v>
      </c>
      <c r="E34" s="11" t="s">
        <v>26</v>
      </c>
      <c r="F34" s="11" t="s">
        <v>26</v>
      </c>
      <c r="G34" s="11" t="s">
        <v>26</v>
      </c>
    </row>
    <row r="35" spans="1:7" ht="25.25" customHeight="1" x14ac:dyDescent="0.2">
      <c r="A35" s="7" t="s">
        <v>66</v>
      </c>
      <c r="B35" s="11" t="s">
        <v>26</v>
      </c>
      <c r="C35" s="11" t="s">
        <v>26</v>
      </c>
      <c r="D35" s="11" t="s">
        <v>26</v>
      </c>
      <c r="E35" s="11" t="s">
        <v>26</v>
      </c>
      <c r="F35" s="11" t="s">
        <v>26</v>
      </c>
      <c r="G35" s="8">
        <v>433.64395334982902</v>
      </c>
    </row>
    <row r="36" spans="1:7" ht="25.25" customHeight="1" x14ac:dyDescent="0.2">
      <c r="A36" s="7" t="s">
        <v>67</v>
      </c>
      <c r="B36" s="11" t="s">
        <v>26</v>
      </c>
      <c r="C36" s="11" t="s">
        <v>26</v>
      </c>
      <c r="D36" s="11" t="s">
        <v>26</v>
      </c>
      <c r="E36" s="11" t="s">
        <v>26</v>
      </c>
      <c r="F36" s="11" t="s">
        <v>26</v>
      </c>
      <c r="G36" s="11" t="s">
        <v>26</v>
      </c>
    </row>
    <row r="37" spans="1:7" ht="25.25" customHeight="1" x14ac:dyDescent="0.2">
      <c r="A37" s="7" t="s">
        <v>68</v>
      </c>
      <c r="B37" s="11" t="s">
        <v>26</v>
      </c>
      <c r="C37" s="11" t="s">
        <v>26</v>
      </c>
      <c r="D37" s="11" t="s">
        <v>26</v>
      </c>
      <c r="E37" s="11" t="s">
        <v>26</v>
      </c>
      <c r="F37" s="11" t="s">
        <v>26</v>
      </c>
      <c r="G37" s="8">
        <v>510.72962859988201</v>
      </c>
    </row>
  </sheetData>
  <mergeCells count="3">
    <mergeCell ref="A1:G1"/>
    <mergeCell ref="A2:G2"/>
    <mergeCell ref="A3:G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5D6AC-D4C5-F442-9E63-DA27828D2DF9}">
  <dimension ref="H20:R50"/>
  <sheetViews>
    <sheetView topLeftCell="A14" workbookViewId="0">
      <selection activeCell="C9" sqref="C9"/>
    </sheetView>
  </sheetViews>
  <sheetFormatPr baseColWidth="10" defaultRowHeight="15" x14ac:dyDescent="0.2"/>
  <cols>
    <col min="9" max="9" width="12.1640625" bestFit="1" customWidth="1"/>
  </cols>
  <sheetData>
    <row r="20" spans="10:13" ht="16" thickBot="1" x14ac:dyDescent="0.25"/>
    <row r="21" spans="10:13" x14ac:dyDescent="0.2">
      <c r="J21" s="19"/>
      <c r="K21" s="20" t="s">
        <v>108</v>
      </c>
      <c r="L21" s="20" t="s">
        <v>109</v>
      </c>
      <c r="M21" s="21" t="s">
        <v>110</v>
      </c>
    </row>
    <row r="22" spans="10:13" x14ac:dyDescent="0.2">
      <c r="J22" s="22">
        <v>2012</v>
      </c>
      <c r="K22" s="8">
        <v>13276800</v>
      </c>
      <c r="L22" s="8">
        <v>3575700</v>
      </c>
      <c r="M22" s="23">
        <v>1383800</v>
      </c>
    </row>
    <row r="23" spans="10:13" x14ac:dyDescent="0.2">
      <c r="J23" s="22">
        <v>2013</v>
      </c>
      <c r="K23" s="8">
        <v>14866800</v>
      </c>
      <c r="L23" s="8">
        <v>4232600</v>
      </c>
      <c r="M23" s="23">
        <v>8300</v>
      </c>
    </row>
    <row r="24" spans="10:13" x14ac:dyDescent="0.2">
      <c r="J24" s="22">
        <v>2014</v>
      </c>
      <c r="K24" s="8">
        <v>16447800</v>
      </c>
      <c r="L24" s="8">
        <v>4989600</v>
      </c>
      <c r="M24" s="23">
        <v>2068100</v>
      </c>
    </row>
    <row r="25" spans="10:13" x14ac:dyDescent="0.2">
      <c r="J25" s="22">
        <v>2015</v>
      </c>
      <c r="K25" s="8">
        <v>19162700</v>
      </c>
      <c r="L25" s="8">
        <v>6004000</v>
      </c>
      <c r="M25" s="23">
        <v>2757400</v>
      </c>
    </row>
    <row r="26" spans="10:13" x14ac:dyDescent="0.2">
      <c r="J26" s="22">
        <v>2016</v>
      </c>
      <c r="K26" s="8">
        <v>21315900</v>
      </c>
      <c r="L26" s="8">
        <v>6789800</v>
      </c>
      <c r="M26" s="23">
        <v>2817700</v>
      </c>
    </row>
    <row r="27" spans="10:13" x14ac:dyDescent="0.2">
      <c r="J27" s="22">
        <v>2017</v>
      </c>
      <c r="K27" s="8">
        <v>22386800</v>
      </c>
      <c r="L27" s="8">
        <v>6911000</v>
      </c>
      <c r="M27" s="23">
        <v>2884700</v>
      </c>
    </row>
    <row r="28" spans="10:13" x14ac:dyDescent="0.2">
      <c r="J28" s="22">
        <v>2018</v>
      </c>
      <c r="K28" s="8">
        <v>24719500</v>
      </c>
      <c r="L28" s="8">
        <v>7410700</v>
      </c>
      <c r="M28" s="23">
        <v>4518300</v>
      </c>
    </row>
    <row r="29" spans="10:13" x14ac:dyDescent="0.2">
      <c r="J29" s="22">
        <v>2019</v>
      </c>
      <c r="K29" s="8">
        <v>26508600</v>
      </c>
      <c r="L29" s="8">
        <v>7560100</v>
      </c>
      <c r="M29" s="23">
        <v>3599200</v>
      </c>
    </row>
    <row r="30" spans="10:13" x14ac:dyDescent="0.2">
      <c r="J30" s="22">
        <v>2020</v>
      </c>
      <c r="K30" s="8">
        <v>23518000</v>
      </c>
      <c r="L30" s="8">
        <v>5190600</v>
      </c>
      <c r="M30" s="23">
        <v>928300</v>
      </c>
    </row>
    <row r="31" spans="10:13" ht="16" thickBot="1" x14ac:dyDescent="0.25">
      <c r="J31" s="24">
        <v>2021</v>
      </c>
      <c r="K31" s="25">
        <v>29060600</v>
      </c>
      <c r="L31" s="25">
        <v>8517800</v>
      </c>
      <c r="M31" s="26">
        <v>4199300</v>
      </c>
    </row>
    <row r="36" spans="8:18" x14ac:dyDescent="0.2">
      <c r="I36" s="27">
        <v>2021</v>
      </c>
      <c r="J36" s="27">
        <v>2020</v>
      </c>
      <c r="K36" s="27">
        <v>2019</v>
      </c>
      <c r="L36" s="27">
        <v>2018</v>
      </c>
      <c r="M36" s="27">
        <v>2017</v>
      </c>
      <c r="N36" s="27">
        <v>2016</v>
      </c>
      <c r="O36" s="27">
        <v>2015</v>
      </c>
      <c r="P36" s="27">
        <v>2014</v>
      </c>
      <c r="Q36" s="27">
        <v>2013</v>
      </c>
      <c r="R36" s="27">
        <v>2012</v>
      </c>
    </row>
    <row r="37" spans="8:18" ht="42" x14ac:dyDescent="0.2">
      <c r="H37" s="7" t="s">
        <v>74</v>
      </c>
      <c r="I37" s="11">
        <f>('[1]Profit &amp; loss account'!C26/'[1]Balance sheet'!C24)*100</f>
        <v>-78.916409832368643</v>
      </c>
      <c r="J37" s="11">
        <f>('[1]Profit &amp; loss account'!D26/'[1]Balance sheet'!D24)*100</f>
        <v>-11.893505528436535</v>
      </c>
      <c r="K37" s="11">
        <f>('[1]Profit &amp; loss account'!E26/'[1]Balance sheet'!E24)*100</f>
        <v>-57.751676775456495</v>
      </c>
      <c r="L37" s="13">
        <v>386.34500000000003</v>
      </c>
      <c r="M37" s="13">
        <v>52.929000000000002</v>
      </c>
      <c r="N37" s="13">
        <v>47.887</v>
      </c>
      <c r="O37" s="13">
        <v>47.393999999999998</v>
      </c>
      <c r="P37" s="13">
        <v>39.228000000000002</v>
      </c>
      <c r="Q37" s="13">
        <v>0.185</v>
      </c>
      <c r="R37" s="13">
        <v>27.085999999999999</v>
      </c>
    </row>
    <row r="38" spans="8:18" ht="42" x14ac:dyDescent="0.2">
      <c r="H38" s="7" t="s">
        <v>75</v>
      </c>
      <c r="I38" s="13">
        <v>20.09</v>
      </c>
      <c r="J38" s="13">
        <v>6.1980000000000004</v>
      </c>
      <c r="K38" s="13">
        <v>30.114000000000001</v>
      </c>
      <c r="L38" s="13">
        <v>25.382000000000001</v>
      </c>
      <c r="M38" s="13">
        <v>29.347000000000001</v>
      </c>
      <c r="N38" s="13">
        <v>29.686</v>
      </c>
      <c r="O38" s="13">
        <v>32.252000000000002</v>
      </c>
      <c r="P38" s="13">
        <v>27.64</v>
      </c>
      <c r="Q38" s="13">
        <v>0.59299999999999997</v>
      </c>
      <c r="R38" s="13">
        <v>23.571000000000002</v>
      </c>
    </row>
    <row r="39" spans="8:18" ht="42" x14ac:dyDescent="0.2">
      <c r="H39" s="7" t="s">
        <v>76</v>
      </c>
      <c r="I39" s="13">
        <v>13.377000000000001</v>
      </c>
      <c r="J39" s="13">
        <v>3.16</v>
      </c>
      <c r="K39" s="13">
        <v>18.727</v>
      </c>
      <c r="L39" s="13">
        <v>18.704000000000001</v>
      </c>
      <c r="M39" s="13">
        <v>20.081</v>
      </c>
      <c r="N39" s="13">
        <v>19.687000000000001</v>
      </c>
      <c r="O39" s="13">
        <v>22.207999999999998</v>
      </c>
      <c r="P39" s="13">
        <v>19.233000000000001</v>
      </c>
      <c r="Q39" s="13">
        <v>7.1999999999999995E-2</v>
      </c>
      <c r="R39" s="13">
        <v>16.835999999999999</v>
      </c>
    </row>
    <row r="40" spans="8:18" ht="28" x14ac:dyDescent="0.2">
      <c r="H40" s="7" t="s">
        <v>77</v>
      </c>
      <c r="I40" s="13">
        <v>18.434000000000001</v>
      </c>
      <c r="J40" s="13">
        <v>4.9509999999999996</v>
      </c>
      <c r="K40" s="13">
        <v>16.847999999999999</v>
      </c>
      <c r="L40" s="13">
        <v>23.382000000000001</v>
      </c>
      <c r="M40" s="13">
        <v>19.286000000000001</v>
      </c>
      <c r="N40" s="13">
        <v>19.696999999999999</v>
      </c>
      <c r="O40" s="13">
        <v>20.367999999999999</v>
      </c>
      <c r="P40" s="13">
        <v>19.21</v>
      </c>
      <c r="Q40" s="13">
        <v>-1.546</v>
      </c>
      <c r="R40" s="13">
        <v>15.509</v>
      </c>
    </row>
    <row r="41" spans="8:18" ht="28" x14ac:dyDescent="0.2">
      <c r="H41" s="7" t="s">
        <v>78</v>
      </c>
      <c r="I41" s="13">
        <v>29.31</v>
      </c>
      <c r="J41" s="13">
        <v>22.071000000000002</v>
      </c>
      <c r="K41" s="13">
        <v>28.518999999999998</v>
      </c>
      <c r="L41" s="13">
        <v>29.978999999999999</v>
      </c>
      <c r="M41" s="13">
        <v>30.870999999999999</v>
      </c>
      <c r="N41" s="13">
        <v>31.853000000000002</v>
      </c>
      <c r="O41" s="13">
        <v>31.332000000000001</v>
      </c>
      <c r="P41" s="13">
        <v>30.335999999999999</v>
      </c>
      <c r="Q41" s="13">
        <v>28.47</v>
      </c>
      <c r="R41" s="13">
        <v>26.931999999999999</v>
      </c>
    </row>
    <row r="43" spans="8:18" ht="16" thickBot="1" x14ac:dyDescent="0.25"/>
    <row r="44" spans="8:18" x14ac:dyDescent="0.2">
      <c r="H44" s="28"/>
      <c r="I44" s="29">
        <v>2012</v>
      </c>
      <c r="J44" s="29">
        <v>2013</v>
      </c>
      <c r="K44" s="29">
        <v>2014</v>
      </c>
      <c r="L44" s="29">
        <v>2015</v>
      </c>
      <c r="M44" s="29">
        <v>2016</v>
      </c>
      <c r="N44" s="29">
        <v>2017</v>
      </c>
      <c r="O44" s="29">
        <v>2018</v>
      </c>
      <c r="P44" s="29">
        <v>2019</v>
      </c>
      <c r="Q44" s="29">
        <v>2020</v>
      </c>
      <c r="R44" s="30">
        <v>2021</v>
      </c>
    </row>
    <row r="45" spans="8:18" ht="42" x14ac:dyDescent="0.2">
      <c r="H45" s="31" t="s">
        <v>74</v>
      </c>
      <c r="I45" s="32">
        <f>R37</f>
        <v>27.085999999999999</v>
      </c>
      <c r="J45" s="32">
        <f>Q37</f>
        <v>0.185</v>
      </c>
      <c r="K45" s="32">
        <f>P37</f>
        <v>39.228000000000002</v>
      </c>
      <c r="L45" s="33">
        <f>O37</f>
        <v>47.393999999999998</v>
      </c>
      <c r="M45" s="32">
        <f>N37</f>
        <v>47.887</v>
      </c>
      <c r="N45" s="32">
        <f>M37</f>
        <v>52.929000000000002</v>
      </c>
      <c r="O45" s="32">
        <f>L37</f>
        <v>386.34500000000003</v>
      </c>
      <c r="P45" s="34">
        <f>K37</f>
        <v>-57.751676775456495</v>
      </c>
      <c r="Q45" s="34">
        <f>J37</f>
        <v>-11.893505528436535</v>
      </c>
      <c r="R45" s="35">
        <f>I37</f>
        <v>-78.916409832368643</v>
      </c>
    </row>
    <row r="46" spans="8:18" ht="42" x14ac:dyDescent="0.2">
      <c r="H46" s="31" t="s">
        <v>75</v>
      </c>
      <c r="I46" s="32">
        <f>R38</f>
        <v>23.571000000000002</v>
      </c>
      <c r="J46" s="32">
        <f>Q38</f>
        <v>0.59299999999999997</v>
      </c>
      <c r="K46" s="32">
        <f>P38</f>
        <v>27.64</v>
      </c>
      <c r="L46" s="33">
        <f>O38</f>
        <v>32.252000000000002</v>
      </c>
      <c r="M46" s="32">
        <f>N38</f>
        <v>29.686</v>
      </c>
      <c r="N46" s="32">
        <f>M38</f>
        <v>29.347000000000001</v>
      </c>
      <c r="O46" s="32">
        <f>L38</f>
        <v>25.382000000000001</v>
      </c>
      <c r="P46" s="34">
        <f>K38</f>
        <v>30.114000000000001</v>
      </c>
      <c r="Q46" s="34">
        <f>J38</f>
        <v>6.1980000000000004</v>
      </c>
      <c r="R46" s="35">
        <f>I38</f>
        <v>20.09</v>
      </c>
    </row>
    <row r="47" spans="8:18" ht="42" x14ac:dyDescent="0.2">
      <c r="H47" s="31" t="s">
        <v>76</v>
      </c>
      <c r="I47" s="32">
        <f>R39</f>
        <v>16.835999999999999</v>
      </c>
      <c r="J47" s="32">
        <f>Q39</f>
        <v>7.1999999999999995E-2</v>
      </c>
      <c r="K47" s="32">
        <f>P39</f>
        <v>19.233000000000001</v>
      </c>
      <c r="L47" s="33">
        <f>O39</f>
        <v>22.207999999999998</v>
      </c>
      <c r="M47" s="32">
        <f>N39</f>
        <v>19.687000000000001</v>
      </c>
      <c r="N47" s="32">
        <f>M39</f>
        <v>20.081</v>
      </c>
      <c r="O47" s="32">
        <f>L39</f>
        <v>18.704000000000001</v>
      </c>
      <c r="P47" s="34">
        <f>K39</f>
        <v>18.727</v>
      </c>
      <c r="Q47" s="34">
        <f>J39</f>
        <v>3.16</v>
      </c>
      <c r="R47" s="35">
        <f>I39</f>
        <v>13.377000000000001</v>
      </c>
    </row>
    <row r="48" spans="8:18" ht="28" x14ac:dyDescent="0.2">
      <c r="H48" s="31" t="s">
        <v>77</v>
      </c>
      <c r="I48" s="32">
        <f>R40</f>
        <v>15.509</v>
      </c>
      <c r="J48" s="32">
        <f>Q40</f>
        <v>-1.546</v>
      </c>
      <c r="K48" s="32">
        <f>P40</f>
        <v>19.21</v>
      </c>
      <c r="L48" s="33">
        <f>O40</f>
        <v>20.367999999999999</v>
      </c>
      <c r="M48" s="32">
        <f>N40</f>
        <v>19.696999999999999</v>
      </c>
      <c r="N48" s="32">
        <f>M40</f>
        <v>19.286000000000001</v>
      </c>
      <c r="O48" s="32">
        <f>L40</f>
        <v>23.382000000000001</v>
      </c>
      <c r="P48" s="34">
        <f>K40</f>
        <v>16.847999999999999</v>
      </c>
      <c r="Q48" s="34">
        <f>J40</f>
        <v>4.9509999999999996</v>
      </c>
      <c r="R48" s="35">
        <f>I40</f>
        <v>18.434000000000001</v>
      </c>
    </row>
    <row r="49" spans="8:18" ht="29" thickBot="1" x14ac:dyDescent="0.25">
      <c r="H49" s="36" t="s">
        <v>78</v>
      </c>
      <c r="I49" s="37">
        <f>R41</f>
        <v>26.931999999999999</v>
      </c>
      <c r="J49" s="37">
        <f>Q41</f>
        <v>28.47</v>
      </c>
      <c r="K49" s="37">
        <f>P41</f>
        <v>30.335999999999999</v>
      </c>
      <c r="L49" s="38">
        <f>O41</f>
        <v>31.332000000000001</v>
      </c>
      <c r="M49" s="37">
        <f>N41</f>
        <v>31.853000000000002</v>
      </c>
      <c r="N49" s="37">
        <f>M41</f>
        <v>30.870999999999999</v>
      </c>
      <c r="O49" s="37">
        <f>L41</f>
        <v>29.978999999999999</v>
      </c>
      <c r="P49" s="39">
        <f>K41</f>
        <v>28.518999999999998</v>
      </c>
      <c r="Q49" s="39">
        <f>J41</f>
        <v>22.071000000000002</v>
      </c>
      <c r="R49" s="40">
        <f>I41</f>
        <v>29.31</v>
      </c>
    </row>
    <row r="50" spans="8:18" x14ac:dyDescent="0.2">
      <c r="I50" s="41"/>
      <c r="J50" s="41"/>
      <c r="K50" s="41"/>
      <c r="L50" s="42"/>
      <c r="M50" s="41"/>
      <c r="N50" s="41"/>
      <c r="O50" s="41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50"/>
  <sheetViews>
    <sheetView showGridLines="0" tabSelected="1" topLeftCell="A8" workbookViewId="0">
      <selection activeCell="E4" sqref="E1:E1048576"/>
    </sheetView>
  </sheetViews>
  <sheetFormatPr baseColWidth="10" defaultRowHeight="16" x14ac:dyDescent="0.2"/>
  <cols>
    <col min="1" max="1" width="27.5" style="1" customWidth="1"/>
    <col min="2" max="7" width="13.5" style="1" customWidth="1"/>
  </cols>
  <sheetData>
    <row r="1" spans="1:7" ht="25.25" customHeight="1" x14ac:dyDescent="0.2">
      <c r="A1" s="18" t="s">
        <v>0</v>
      </c>
      <c r="B1" s="15"/>
      <c r="C1" s="15"/>
      <c r="D1" s="15"/>
      <c r="E1" s="15"/>
      <c r="F1" s="15"/>
      <c r="G1" s="15"/>
    </row>
    <row r="2" spans="1:7" ht="14.5" customHeight="1" x14ac:dyDescent="0.2">
      <c r="A2" s="14" t="s">
        <v>69</v>
      </c>
      <c r="B2" s="15"/>
      <c r="C2" s="15"/>
      <c r="D2" s="15"/>
      <c r="E2" s="15"/>
      <c r="F2" s="15"/>
      <c r="G2" s="15"/>
    </row>
    <row r="3" spans="1:7" ht="14.5" customHeight="1" x14ac:dyDescent="0.2">
      <c r="A3" s="15"/>
      <c r="B3" s="15"/>
      <c r="C3" s="15"/>
      <c r="D3" s="15"/>
      <c r="E3" s="15"/>
      <c r="F3" s="15"/>
      <c r="G3" s="15"/>
    </row>
    <row r="4" spans="1:7" ht="14.5" customHeight="1" x14ac:dyDescent="0.2"/>
    <row r="5" spans="1:7" ht="19.25" customHeight="1" x14ac:dyDescent="0.2">
      <c r="A5" s="2"/>
      <c r="B5" s="3">
        <v>43830</v>
      </c>
      <c r="C5" s="3">
        <v>43465</v>
      </c>
      <c r="D5" s="3">
        <v>43100</v>
      </c>
      <c r="E5" s="3">
        <v>42735</v>
      </c>
      <c r="F5" s="3">
        <v>42369</v>
      </c>
      <c r="G5" s="3">
        <v>42004</v>
      </c>
    </row>
    <row r="6" spans="1:7" ht="19.25" customHeight="1" x14ac:dyDescent="0.2">
      <c r="A6" s="2"/>
      <c r="B6" s="4" t="s">
        <v>8</v>
      </c>
      <c r="C6" s="4" t="s">
        <v>8</v>
      </c>
      <c r="D6" s="4" t="s">
        <v>8</v>
      </c>
      <c r="E6" s="4" t="s">
        <v>8</v>
      </c>
      <c r="F6" s="4" t="s">
        <v>8</v>
      </c>
      <c r="G6" s="4" t="s">
        <v>8</v>
      </c>
    </row>
    <row r="7" spans="1:7" ht="19.25" customHeight="1" x14ac:dyDescent="0.2">
      <c r="A7" s="2"/>
      <c r="B7" s="4" t="s">
        <v>9</v>
      </c>
      <c r="C7" s="4" t="s">
        <v>9</v>
      </c>
      <c r="D7" s="4" t="s">
        <v>9</v>
      </c>
      <c r="E7" s="4" t="s">
        <v>9</v>
      </c>
      <c r="F7" s="4" t="s">
        <v>9</v>
      </c>
      <c r="G7" s="4" t="s">
        <v>9</v>
      </c>
    </row>
    <row r="8" spans="1:7" ht="19.25" customHeight="1" x14ac:dyDescent="0.2">
      <c r="A8" s="2"/>
      <c r="B8" s="4" t="s">
        <v>10</v>
      </c>
      <c r="C8" s="4" t="s">
        <v>10</v>
      </c>
      <c r="D8" s="4" t="s">
        <v>10</v>
      </c>
      <c r="E8" s="4" t="s">
        <v>10</v>
      </c>
      <c r="F8" s="4" t="s">
        <v>10</v>
      </c>
      <c r="G8" s="4" t="s">
        <v>10</v>
      </c>
    </row>
    <row r="9" spans="1:7" ht="19.25" customHeight="1" x14ac:dyDescent="0.2">
      <c r="A9" s="5" t="s">
        <v>11</v>
      </c>
      <c r="B9" s="6">
        <v>1.1234</v>
      </c>
      <c r="C9" s="6">
        <v>1.145</v>
      </c>
      <c r="D9" s="6">
        <v>1.1993</v>
      </c>
      <c r="E9" s="6">
        <v>1.0541</v>
      </c>
      <c r="F9" s="6">
        <v>1.0887</v>
      </c>
      <c r="G9" s="6">
        <v>1.2141</v>
      </c>
    </row>
    <row r="10" spans="1:7" ht="25.25" customHeight="1" x14ac:dyDescent="0.2"/>
    <row r="11" spans="1:7" ht="25.25" customHeight="1" x14ac:dyDescent="0.2">
      <c r="A11" s="5" t="s">
        <v>70</v>
      </c>
    </row>
    <row r="12" spans="1:7" ht="32.5" customHeight="1" x14ac:dyDescent="0.2">
      <c r="A12" s="7" t="s">
        <v>71</v>
      </c>
      <c r="B12" s="13">
        <v>8.7490000000000006</v>
      </c>
      <c r="C12" s="13">
        <v>7.609</v>
      </c>
      <c r="D12" s="13">
        <v>5.6260000000000003</v>
      </c>
      <c r="E12" s="13">
        <v>2.2360000000000002</v>
      </c>
      <c r="F12" s="13">
        <v>-2.746</v>
      </c>
      <c r="G12" s="13">
        <v>4.0179999999999998</v>
      </c>
    </row>
    <row r="13" spans="1:7" ht="32.5" customHeight="1" x14ac:dyDescent="0.2">
      <c r="A13" s="7" t="s">
        <v>72</v>
      </c>
      <c r="B13" s="11" t="s">
        <v>26</v>
      </c>
      <c r="C13" s="11" t="s">
        <v>26</v>
      </c>
      <c r="D13" s="11" t="s">
        <v>26</v>
      </c>
      <c r="E13" s="11" t="s">
        <v>26</v>
      </c>
      <c r="F13" s="11" t="s">
        <v>26</v>
      </c>
      <c r="G13" s="11" t="s">
        <v>26</v>
      </c>
    </row>
    <row r="14" spans="1:7" ht="32.5" customHeight="1" x14ac:dyDescent="0.2">
      <c r="A14" s="7" t="s">
        <v>73</v>
      </c>
      <c r="B14" s="13">
        <v>4.6219999999999999</v>
      </c>
      <c r="C14" s="13">
        <v>3.8279999999999998</v>
      </c>
      <c r="D14" s="13">
        <v>2.714</v>
      </c>
      <c r="E14" s="13">
        <v>1.0960000000000001</v>
      </c>
      <c r="F14" s="13">
        <v>-1.2869999999999999</v>
      </c>
      <c r="G14" s="13">
        <v>1.8939999999999999</v>
      </c>
    </row>
    <row r="15" spans="1:7" ht="32.5" customHeight="1" x14ac:dyDescent="0.2">
      <c r="A15" s="7" t="s">
        <v>74</v>
      </c>
      <c r="B15" s="13">
        <v>6.2939999999999996</v>
      </c>
      <c r="C15" s="13">
        <v>7.101</v>
      </c>
      <c r="D15" s="13">
        <v>4.3929999999999998</v>
      </c>
      <c r="E15" s="13">
        <v>0.84499999999999997</v>
      </c>
      <c r="F15" s="13">
        <v>-2.5710000000000002</v>
      </c>
      <c r="G15" s="13">
        <v>3.5510000000000002</v>
      </c>
    </row>
    <row r="16" spans="1:7" ht="32.5" customHeight="1" x14ac:dyDescent="0.2">
      <c r="A16" s="7" t="s">
        <v>75</v>
      </c>
      <c r="B16" s="11" t="s">
        <v>26</v>
      </c>
      <c r="C16" s="11" t="s">
        <v>26</v>
      </c>
      <c r="D16" s="11" t="s">
        <v>26</v>
      </c>
      <c r="E16" s="11" t="s">
        <v>26</v>
      </c>
      <c r="F16" s="11" t="s">
        <v>26</v>
      </c>
      <c r="G16" s="11" t="s">
        <v>26</v>
      </c>
    </row>
    <row r="17" spans="1:7" ht="32.5" customHeight="1" x14ac:dyDescent="0.2">
      <c r="A17" s="7" t="s">
        <v>76</v>
      </c>
      <c r="B17" s="13">
        <v>3.3260000000000001</v>
      </c>
      <c r="C17" s="13">
        <v>3.573</v>
      </c>
      <c r="D17" s="13">
        <v>2.1190000000000002</v>
      </c>
      <c r="E17" s="13">
        <v>0.41399999999999998</v>
      </c>
      <c r="F17" s="13">
        <v>-1.2050000000000001</v>
      </c>
      <c r="G17" s="13">
        <v>1.6739999999999999</v>
      </c>
    </row>
    <row r="18" spans="1:7" ht="25.25" customHeight="1" x14ac:dyDescent="0.2">
      <c r="A18" s="7" t="s">
        <v>77</v>
      </c>
      <c r="B18" s="13">
        <v>15.382</v>
      </c>
      <c r="C18" s="13">
        <v>13.215</v>
      </c>
      <c r="D18" s="13">
        <v>9.5519999999999996</v>
      </c>
      <c r="E18" s="13">
        <v>4.1680000000000001</v>
      </c>
      <c r="F18" s="13">
        <v>-6.6159999999999997</v>
      </c>
      <c r="G18" s="13">
        <v>7.633</v>
      </c>
    </row>
    <row r="19" spans="1:7" ht="25.25" customHeight="1" x14ac:dyDescent="0.2">
      <c r="A19" s="7" t="s">
        <v>78</v>
      </c>
      <c r="B19" s="13">
        <v>42.835999999999999</v>
      </c>
      <c r="C19" s="13">
        <v>42.188000000000002</v>
      </c>
      <c r="D19" s="13">
        <v>38.881999999999998</v>
      </c>
      <c r="E19" s="13">
        <v>40.146000000000001</v>
      </c>
      <c r="F19" s="13">
        <v>32.576999999999998</v>
      </c>
      <c r="G19" s="13">
        <v>44.496000000000002</v>
      </c>
    </row>
    <row r="20" spans="1:7" ht="25.25" customHeight="1" x14ac:dyDescent="0.2">
      <c r="A20" s="7" t="s">
        <v>79</v>
      </c>
      <c r="B20" s="11" t="s">
        <v>26</v>
      </c>
      <c r="C20" s="11" t="s">
        <v>26</v>
      </c>
      <c r="D20" s="11" t="s">
        <v>26</v>
      </c>
      <c r="E20" s="11" t="s">
        <v>26</v>
      </c>
      <c r="F20" s="11" t="s">
        <v>26</v>
      </c>
      <c r="G20" s="13">
        <v>16.888999999999999</v>
      </c>
    </row>
    <row r="21" spans="1:7" ht="25.25" customHeight="1" x14ac:dyDescent="0.2">
      <c r="A21" s="7" t="s">
        <v>80</v>
      </c>
      <c r="B21" s="13">
        <v>17.556000000000001</v>
      </c>
      <c r="C21" s="13">
        <v>15.522</v>
      </c>
      <c r="D21" s="13">
        <v>12.39</v>
      </c>
      <c r="E21" s="13">
        <v>11.621</v>
      </c>
      <c r="F21" s="13">
        <v>-0.57999999999999996</v>
      </c>
      <c r="G21" s="13">
        <v>9.2949999999999999</v>
      </c>
    </row>
    <row r="22" spans="1:7" ht="32.5" customHeight="1" x14ac:dyDescent="0.2">
      <c r="A22" s="7" t="s">
        <v>81</v>
      </c>
      <c r="B22" s="11" t="s">
        <v>26</v>
      </c>
      <c r="C22" s="11" t="s">
        <v>26</v>
      </c>
      <c r="D22" s="11" t="s">
        <v>26</v>
      </c>
      <c r="E22" s="11" t="s">
        <v>26</v>
      </c>
      <c r="F22" s="11" t="s">
        <v>26</v>
      </c>
      <c r="G22" s="13">
        <v>14.34</v>
      </c>
    </row>
    <row r="23" spans="1:7" ht="32.5" customHeight="1" x14ac:dyDescent="0.2">
      <c r="A23" s="7" t="s">
        <v>82</v>
      </c>
      <c r="B23" s="11" t="s">
        <v>26</v>
      </c>
      <c r="C23" s="11" t="s">
        <v>26</v>
      </c>
      <c r="D23" s="11" t="s">
        <v>26</v>
      </c>
      <c r="E23" s="11" t="s">
        <v>26</v>
      </c>
      <c r="F23" s="11" t="s">
        <v>26</v>
      </c>
      <c r="G23" s="11" t="s">
        <v>26</v>
      </c>
    </row>
    <row r="24" spans="1:7" ht="32.5" customHeight="1" x14ac:dyDescent="0.2">
      <c r="A24" s="7" t="s">
        <v>83</v>
      </c>
      <c r="B24" s="11" t="s">
        <v>26</v>
      </c>
      <c r="C24" s="11" t="s">
        <v>26</v>
      </c>
      <c r="D24" s="11" t="s">
        <v>26</v>
      </c>
      <c r="E24" s="11" t="s">
        <v>26</v>
      </c>
      <c r="F24" s="11" t="s">
        <v>26</v>
      </c>
      <c r="G24" s="11" t="s">
        <v>26</v>
      </c>
    </row>
    <row r="25" spans="1:7" ht="25.25" customHeight="1" x14ac:dyDescent="0.2"/>
    <row r="26" spans="1:7" ht="25.25" customHeight="1" x14ac:dyDescent="0.2">
      <c r="A26" s="5" t="s">
        <v>84</v>
      </c>
    </row>
    <row r="27" spans="1:7" ht="32.5" customHeight="1" x14ac:dyDescent="0.2">
      <c r="A27" s="7" t="s">
        <v>85</v>
      </c>
      <c r="B27" s="13">
        <v>0.35099999999999998</v>
      </c>
      <c r="C27" s="13">
        <v>0.33600000000000002</v>
      </c>
      <c r="D27" s="13">
        <v>0.32700000000000001</v>
      </c>
      <c r="E27" s="13">
        <v>0.30499999999999999</v>
      </c>
      <c r="F27" s="13">
        <v>0.221</v>
      </c>
      <c r="G27" s="13">
        <v>0.28899999999999998</v>
      </c>
    </row>
    <row r="28" spans="1:7" ht="25.25" customHeight="1" x14ac:dyDescent="0.2">
      <c r="A28" s="7" t="s">
        <v>86</v>
      </c>
      <c r="B28" s="11" t="s">
        <v>26</v>
      </c>
      <c r="C28" s="11" t="s">
        <v>26</v>
      </c>
      <c r="D28" s="11" t="s">
        <v>26</v>
      </c>
      <c r="E28" s="11" t="s">
        <v>26</v>
      </c>
      <c r="F28" s="11" t="s">
        <v>26</v>
      </c>
      <c r="G28" s="11" t="s">
        <v>26</v>
      </c>
    </row>
    <row r="29" spans="1:7" ht="25.25" customHeight="1" x14ac:dyDescent="0.2">
      <c r="A29" s="7" t="s">
        <v>87</v>
      </c>
      <c r="B29" s="13">
        <v>9.2279999999999998</v>
      </c>
      <c r="C29" s="13">
        <v>9.0690000000000008</v>
      </c>
      <c r="D29" s="13">
        <v>8.6</v>
      </c>
      <c r="E29" s="13">
        <v>8.6050000000000004</v>
      </c>
      <c r="F29" s="13">
        <v>3.206</v>
      </c>
      <c r="G29" s="13">
        <v>9.798</v>
      </c>
    </row>
    <row r="30" spans="1:7" ht="32.5" customHeight="1" x14ac:dyDescent="0.2">
      <c r="A30" s="7" t="s">
        <v>88</v>
      </c>
      <c r="B30" s="12">
        <v>43.042999999999999</v>
      </c>
      <c r="C30" s="12">
        <v>45.74</v>
      </c>
      <c r="D30" s="12">
        <v>44.79</v>
      </c>
      <c r="E30" s="12">
        <v>51.725000000000001</v>
      </c>
      <c r="F30" s="12">
        <v>67.525999999999996</v>
      </c>
      <c r="G30" s="12">
        <v>52.73</v>
      </c>
    </row>
    <row r="31" spans="1:7" ht="25.25" customHeight="1" x14ac:dyDescent="0.2">
      <c r="A31" s="7" t="s">
        <v>89</v>
      </c>
      <c r="B31" s="11" t="s">
        <v>26</v>
      </c>
      <c r="C31" s="11" t="s">
        <v>26</v>
      </c>
      <c r="D31" s="11" t="s">
        <v>26</v>
      </c>
      <c r="E31" s="12">
        <v>163.81899999999999</v>
      </c>
      <c r="F31" s="12">
        <v>103.423</v>
      </c>
      <c r="G31" s="12">
        <v>111.657</v>
      </c>
    </row>
    <row r="32" spans="1:7" ht="32.5" customHeight="1" x14ac:dyDescent="0.2">
      <c r="A32" s="7" t="s">
        <v>90</v>
      </c>
      <c r="B32" s="11" t="s">
        <v>26</v>
      </c>
      <c r="C32" s="11" t="s">
        <v>26</v>
      </c>
      <c r="D32" s="11" t="s">
        <v>26</v>
      </c>
      <c r="E32" s="11" t="s">
        <v>26</v>
      </c>
      <c r="F32" s="11" t="s">
        <v>26</v>
      </c>
      <c r="G32" s="11" t="s">
        <v>26</v>
      </c>
    </row>
    <row r="33" spans="1:7" ht="32.5" customHeight="1" x14ac:dyDescent="0.2">
      <c r="A33" s="7" t="s">
        <v>91</v>
      </c>
      <c r="B33" s="11" t="s">
        <v>26</v>
      </c>
      <c r="C33" s="11" t="s">
        <v>26</v>
      </c>
      <c r="D33" s="11" t="s">
        <v>26</v>
      </c>
      <c r="E33" s="11" t="s">
        <v>26</v>
      </c>
      <c r="F33" s="11" t="s">
        <v>26</v>
      </c>
      <c r="G33" s="11" t="s">
        <v>26</v>
      </c>
    </row>
    <row r="34" spans="1:7" ht="25.25" customHeight="1" x14ac:dyDescent="0.2"/>
    <row r="35" spans="1:7" ht="25.25" customHeight="1" x14ac:dyDescent="0.2">
      <c r="A35" s="5" t="s">
        <v>92</v>
      </c>
    </row>
    <row r="36" spans="1:7" ht="25.25" customHeight="1" x14ac:dyDescent="0.2">
      <c r="A36" s="7" t="s">
        <v>93</v>
      </c>
      <c r="B36" s="13">
        <v>0.70899999999999996</v>
      </c>
      <c r="C36" s="13">
        <v>0.70899999999999996</v>
      </c>
      <c r="D36" s="13">
        <v>0.81299999999999994</v>
      </c>
      <c r="E36" s="13">
        <v>0.84799999999999998</v>
      </c>
      <c r="F36" s="13">
        <v>1.17</v>
      </c>
      <c r="G36" s="13">
        <v>0.73799999999999999</v>
      </c>
    </row>
    <row r="37" spans="1:7" ht="25.25" customHeight="1" x14ac:dyDescent="0.2">
      <c r="A37" s="7" t="s">
        <v>94</v>
      </c>
      <c r="B37" s="13">
        <v>0.48199999999999998</v>
      </c>
      <c r="C37" s="13">
        <v>0.47699999999999998</v>
      </c>
      <c r="D37" s="13">
        <v>0.56100000000000005</v>
      </c>
      <c r="E37" s="13">
        <v>0.624</v>
      </c>
      <c r="F37" s="13">
        <v>0.65700000000000003</v>
      </c>
      <c r="G37" s="13">
        <v>0.55700000000000005</v>
      </c>
    </row>
    <row r="38" spans="1:7" ht="32.5" customHeight="1" x14ac:dyDescent="0.2">
      <c r="A38" s="7" t="s">
        <v>95</v>
      </c>
      <c r="B38" s="13">
        <v>1.6120000000000001</v>
      </c>
      <c r="C38" s="13">
        <v>1.4019999999999999</v>
      </c>
      <c r="D38" s="13">
        <v>1.2490000000000001</v>
      </c>
      <c r="E38" s="13">
        <v>1.3149999999999999</v>
      </c>
      <c r="F38" s="13">
        <v>1.135</v>
      </c>
      <c r="G38" s="13">
        <v>1.2130000000000001</v>
      </c>
    </row>
    <row r="39" spans="1:7" ht="32.5" customHeight="1" x14ac:dyDescent="0.2">
      <c r="A39" s="7" t="s">
        <v>96</v>
      </c>
      <c r="B39" s="13">
        <v>52.835999999999999</v>
      </c>
      <c r="C39" s="13">
        <v>50.311999999999998</v>
      </c>
      <c r="D39" s="13">
        <v>48.241999999999997</v>
      </c>
      <c r="E39" s="13">
        <v>49.027000000000001</v>
      </c>
      <c r="F39" s="13">
        <v>46.877000000000002</v>
      </c>
      <c r="G39" s="13">
        <v>47.13</v>
      </c>
    </row>
    <row r="40" spans="1:7" ht="32.5" customHeight="1" x14ac:dyDescent="0.2">
      <c r="A40" s="7" t="s">
        <v>97</v>
      </c>
      <c r="B40" s="11" t="s">
        <v>98</v>
      </c>
      <c r="C40" s="11" t="s">
        <v>98</v>
      </c>
      <c r="D40" s="13">
        <v>93.207999999999998</v>
      </c>
      <c r="E40" s="13">
        <v>96.183999999999997</v>
      </c>
      <c r="F40" s="13">
        <v>88.242999999999995</v>
      </c>
      <c r="G40" s="13">
        <v>89.141999999999996</v>
      </c>
    </row>
    <row r="41" spans="1:7" ht="25.25" customHeight="1" x14ac:dyDescent="0.2">
      <c r="A41" s="7" t="s">
        <v>99</v>
      </c>
      <c r="B41" s="11" t="s">
        <v>26</v>
      </c>
      <c r="C41" s="11" t="s">
        <v>26</v>
      </c>
      <c r="D41" s="11" t="s">
        <v>26</v>
      </c>
      <c r="E41" s="13">
        <v>76.028000000000006</v>
      </c>
      <c r="F41" s="13">
        <v>88.082999999999998</v>
      </c>
      <c r="G41" s="13">
        <v>82.453999999999994</v>
      </c>
    </row>
    <row r="42" spans="1:7" ht="25.25" customHeight="1" x14ac:dyDescent="0.2"/>
    <row r="43" spans="1:7" ht="25.25" customHeight="1" x14ac:dyDescent="0.2">
      <c r="A43" s="5" t="s">
        <v>100</v>
      </c>
    </row>
    <row r="44" spans="1:7" ht="32.5" customHeight="1" x14ac:dyDescent="0.2">
      <c r="A44" s="7" t="s">
        <v>101</v>
      </c>
      <c r="B44" s="12">
        <v>61.819093104669399</v>
      </c>
      <c r="C44" s="12">
        <v>56.062567070278703</v>
      </c>
      <c r="D44" s="12">
        <v>51.699599118839998</v>
      </c>
      <c r="E44" s="12">
        <v>20.305335910527699</v>
      </c>
      <c r="F44" s="12">
        <v>-31.266840539149399</v>
      </c>
      <c r="G44" s="12">
        <v>32.995908227421801</v>
      </c>
    </row>
    <row r="45" spans="1:7" ht="32.5" customHeight="1" x14ac:dyDescent="0.2">
      <c r="A45" s="7" t="s">
        <v>102</v>
      </c>
      <c r="B45" s="12">
        <v>401.89029084443303</v>
      </c>
      <c r="C45" s="12">
        <v>424.24754196099298</v>
      </c>
      <c r="D45" s="12">
        <v>541.25359163876601</v>
      </c>
      <c r="E45" s="12">
        <v>487.14090647582498</v>
      </c>
      <c r="F45" s="12">
        <v>472.593289630919</v>
      </c>
      <c r="G45" s="12">
        <v>432.25972811816501</v>
      </c>
    </row>
    <row r="46" spans="1:7" ht="32.5" customHeight="1" x14ac:dyDescent="0.2">
      <c r="A46" s="7" t="s">
        <v>103</v>
      </c>
      <c r="B46" s="11" t="s">
        <v>26</v>
      </c>
      <c r="C46" s="11" t="s">
        <v>26</v>
      </c>
      <c r="D46" s="11" t="s">
        <v>26</v>
      </c>
      <c r="E46" s="11" t="s">
        <v>26</v>
      </c>
      <c r="F46" s="11" t="s">
        <v>26</v>
      </c>
      <c r="G46" s="13">
        <v>18.504999999999999</v>
      </c>
    </row>
    <row r="47" spans="1:7" ht="32.5" customHeight="1" x14ac:dyDescent="0.2">
      <c r="A47" s="7" t="s">
        <v>104</v>
      </c>
      <c r="B47" s="11" t="s">
        <v>26</v>
      </c>
      <c r="C47" s="11" t="s">
        <v>26</v>
      </c>
      <c r="D47" s="11" t="s">
        <v>26</v>
      </c>
      <c r="E47" s="11" t="s">
        <v>26</v>
      </c>
      <c r="F47" s="11" t="s">
        <v>26</v>
      </c>
      <c r="G47" s="12">
        <v>79.989550136527299</v>
      </c>
    </row>
    <row r="48" spans="1:7" ht="32.5" customHeight="1" x14ac:dyDescent="0.2">
      <c r="A48" s="7" t="s">
        <v>105</v>
      </c>
      <c r="B48" s="12">
        <v>706.617382334647</v>
      </c>
      <c r="C48" s="12">
        <v>736.80175354401797</v>
      </c>
      <c r="D48" s="12">
        <v>918.97910286936894</v>
      </c>
      <c r="E48" s="12">
        <v>907.93857335760401</v>
      </c>
      <c r="F48" s="12">
        <v>1138.7599374900999</v>
      </c>
      <c r="G48" s="12">
        <v>821.18876797628502</v>
      </c>
    </row>
    <row r="49" spans="1:7" ht="32.5" customHeight="1" x14ac:dyDescent="0.2">
      <c r="A49" s="7" t="s">
        <v>106</v>
      </c>
      <c r="B49" s="11" t="s">
        <v>26</v>
      </c>
      <c r="C49" s="11" t="s">
        <v>26</v>
      </c>
      <c r="D49" s="11" t="s">
        <v>26</v>
      </c>
      <c r="E49" s="12">
        <v>-95.070142660235902</v>
      </c>
      <c r="F49" s="12">
        <v>100.280975330649</v>
      </c>
      <c r="G49" s="12">
        <v>-26.637673101750401</v>
      </c>
    </row>
    <row r="50" spans="1:7" ht="32.5" customHeight="1" x14ac:dyDescent="0.2">
      <c r="A50" s="7" t="s">
        <v>107</v>
      </c>
      <c r="B50" s="12">
        <v>1337.38392994689</v>
      </c>
      <c r="C50" s="12">
        <v>1464.46365448241</v>
      </c>
      <c r="D50" s="12">
        <v>1904.92417245146</v>
      </c>
      <c r="E50" s="12">
        <v>1851.9027415974001</v>
      </c>
      <c r="F50" s="12">
        <v>2429.2357679070701</v>
      </c>
      <c r="G50" s="12">
        <v>1742.4035631096499</v>
      </c>
    </row>
  </sheetData>
  <mergeCells count="3">
    <mergeCell ref="A1:G1"/>
    <mergeCell ref="A2:G2"/>
    <mergeCell ref="A3: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Cover</vt:lpstr>
      <vt:lpstr>Balance sheet</vt:lpstr>
      <vt:lpstr>Profit &amp; loss account</vt:lpstr>
      <vt:lpstr>Hoja1</vt:lpstr>
      <vt:lpstr>Global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Juan Diego Maya</cp:lastModifiedBy>
  <dcterms:modified xsi:type="dcterms:W3CDTF">2023-01-26T22:57:28Z</dcterms:modified>
</cp:coreProperties>
</file>